
<file path=[Content_Types].xml><?xml version="1.0" encoding="utf-8"?>
<Types xmlns="http://schemas.openxmlformats.org/package/2006/content-types">
  <Default Extension="xml" ContentType="application/xml"/>
  <Default Extension="jpeg" ContentType="image/jpeg"/>
  <Default Extension="rels" ContentType="application/vnd.openxmlformats-package.relationships+xml"/>
  <Default Extension="emf" ContentType="image/x-emf"/>
  <Default Extension="vml" ContentType="application/vnd.openxmlformats-officedocument.vmlDrawing"/>
  <Default Extension="bin" ContentType="application/vnd.openxmlformats-officedocument.spreadsheetml.printerSettings"/>
  <Default Extension="png" ContentType="image/p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27106"/>
  <workbookPr/>
  <mc:AlternateContent xmlns:mc="http://schemas.openxmlformats.org/markup-compatibility/2006">
    <mc:Choice Requires="x15">
      <x15ac:absPath xmlns:x15ac="http://schemas.microsoft.com/office/spreadsheetml/2010/11/ac" url="/Users/LorelyNico/Desktop/FBSCGR/"/>
    </mc:Choice>
  </mc:AlternateContent>
  <bookViews>
    <workbookView xWindow="0" yWindow="0" windowWidth="28800" windowHeight="18000" firstSheet="1" activeTab="1"/>
  </bookViews>
  <sheets>
    <sheet name="Descripción1" sheetId="1" state="hidden" r:id="rId1"/>
    <sheet name="Formato 1" sheetId="3" r:id="rId2"/>
    <sheet name="Formato 2" sheetId="4" r:id="rId3"/>
    <sheet name="Formato Final" sheetId="6" r:id="rId4"/>
  </sheets>
  <definedNames>
    <definedName name="_xlnm.Print_Area" localSheetId="1">'Formato 1'!$A$1:$R$33</definedName>
    <definedName name="_xlnm.Print_Area" localSheetId="3">'Formato Final'!$A$2:$I$33</definedName>
  </definedNames>
  <calcPr calcId="15000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O10" i="3" l="1"/>
  <c r="P10" i="3"/>
  <c r="H13" i="3"/>
  <c r="H20" i="3"/>
  <c r="I20" i="3"/>
  <c r="O23" i="3"/>
  <c r="P23" i="3"/>
  <c r="O19" i="3"/>
  <c r="P19" i="3"/>
  <c r="O17" i="3"/>
  <c r="P17" i="3"/>
  <c r="O16" i="3"/>
  <c r="P16" i="3"/>
  <c r="O9" i="3"/>
  <c r="P9" i="3"/>
  <c r="O11" i="3"/>
  <c r="P11" i="3"/>
  <c r="O12" i="3"/>
  <c r="P12" i="3"/>
  <c r="O8" i="3"/>
  <c r="P8" i="3"/>
  <c r="E21" i="4"/>
  <c r="F21" i="4"/>
  <c r="G21" i="4"/>
  <c r="H21" i="4"/>
  <c r="J16" i="4"/>
  <c r="E28" i="4"/>
  <c r="J57" i="4"/>
  <c r="P20" i="3"/>
  <c r="J56" i="4"/>
  <c r="J55" i="4"/>
  <c r="H28" i="4"/>
  <c r="G28" i="4"/>
  <c r="F28" i="4"/>
  <c r="H35" i="4"/>
  <c r="G35" i="4"/>
  <c r="F35" i="4"/>
  <c r="E35" i="4"/>
  <c r="H42" i="4"/>
  <c r="G42" i="4"/>
  <c r="F42" i="4"/>
  <c r="E42" i="4"/>
  <c r="H48" i="4"/>
  <c r="G48" i="4"/>
  <c r="F48" i="4"/>
  <c r="E48" i="4"/>
  <c r="P28" i="3"/>
  <c r="H28" i="3"/>
  <c r="P13" i="3"/>
  <c r="B9" i="1"/>
  <c r="P30" i="3"/>
  <c r="J43" i="4"/>
  <c r="J36" i="4"/>
  <c r="J22" i="4"/>
  <c r="J29" i="4"/>
  <c r="D10" i="6"/>
  <c r="E10" i="6"/>
  <c r="J50" i="4"/>
  <c r="D12" i="6"/>
  <c r="E12" i="6"/>
  <c r="E17" i="6"/>
  <c r="E20" i="6"/>
</calcChain>
</file>

<file path=xl/comments1.xml><?xml version="1.0" encoding="utf-8"?>
<comments xmlns="http://schemas.openxmlformats.org/spreadsheetml/2006/main">
  <authors>
    <author>Leandry Luz Vargas Alvarez</author>
    <author>ana karina marin quiros marin quiros</author>
    <author>Ligia del Pilar Agudelo</author>
    <author>Cristian Camilo Angulo Escobar</author>
    <author>tc={6F34C1BD-9C0C-4F3D-8BE9-27F887D40553}</author>
    <author>tc={E9517478-CA4B-4069-862C-7B0CBD1529D4}</author>
    <author>tc={6293E74F-79C5-43DB-BC4E-45447DD3D54C}</author>
  </authors>
  <commentList>
    <comment ref="O5" authorId="0">
      <text>
        <r>
          <rPr>
            <sz val="12"/>
            <color indexed="81"/>
            <rFont val="Tahoma"/>
            <family val="2"/>
          </rPr>
          <t xml:space="preserve">En esta fase se tomarán los resultados del acumulado y del peso y se someterán al analisis que el superior jerárquico considere pertienente, adicionalmente, se registrarán las evidencias del cumplimiento  
</t>
        </r>
      </text>
    </comment>
    <comment ref="C6" authorId="1">
      <text>
        <r>
          <rPr>
            <sz val="18"/>
            <color indexed="81"/>
            <rFont val="Tahoma"/>
            <family val="2"/>
          </rPr>
          <t>Son los definidos en la planeación institucional en concordancia con lo establecido con el Plan Nacional de Desarrollo, el Plan Estratégico Sectorial, el Plan Estratégico Institucional y el Plan de Acción Anual y que deberán estar relacionados con los compromisos de cada gerente público. Estos objetivos están listados  en el formato para que sean tenidos en cuenta al  momento de concertar los compromisos gerenciales.</t>
        </r>
      </text>
    </comment>
    <comment ref="D6" authorId="0">
      <text>
        <r>
          <rPr>
            <sz val="12"/>
            <color indexed="81"/>
            <rFont val="Tahoma"/>
            <family val="2"/>
          </rPr>
          <t xml:space="preserve">Comprenden los resultados a ser medidos, cuantificados y verificados que adelantará el gerente público para el cumplimiento efectivo de los objetivos de la entidad. Se sugiere que los compromisos acordados en el ejercicio de la concertación deban ser mínimo tres (3) y máximo cinco (5) por cada Gerente público </t>
        </r>
      </text>
    </comment>
    <comment ref="E6" authorId="0">
      <text>
        <r>
          <rPr>
            <sz val="12"/>
            <color indexed="81"/>
            <rFont val="Tahoma"/>
            <family val="2"/>
          </rPr>
          <t>Representación cuantitativa en número o porcentaje que debe ser verificable objetivamente y mediante el cual se determina el cumplimiento de los compromisos gerenciales.</t>
        </r>
      </text>
    </comment>
    <comment ref="F6" authorId="0">
      <text>
        <r>
          <rPr>
            <sz val="12"/>
            <color indexed="81"/>
            <rFont val="Tahoma"/>
            <family val="2"/>
          </rPr>
          <t>Lapso de ejecución del compromiso concertado en el cual deberán adelantarse las acciones necesarias para su cumplimiento.</t>
        </r>
      </text>
    </comment>
    <comment ref="G6" authorId="1">
      <text>
        <r>
          <rPr>
            <sz val="12"/>
            <color indexed="81"/>
            <rFont val="Tahoma"/>
            <family val="2"/>
          </rPr>
          <t>Principales acciones definidas por el gerente público que harán posible el logro de los compromisos gerenciales y que generan las evidencias que permitan el seguimiento a la gestión. Estas no deberán ser menos de tres (3) ni más de cinco (5) por cada compromiso gerencial.</t>
        </r>
      </text>
    </comment>
    <comment ref="H6" authorId="1">
      <text>
        <r>
          <rPr>
            <sz val="12"/>
            <color indexed="81"/>
            <rFont val="Tahoma"/>
            <family val="2"/>
          </rPr>
          <t>Porcentaje de cada compromiso concertado con el superior jerárquico, en función de las metas de la entidad. La asignación del peso porcentual por cada compromiso no podrá ser mayor de cuarenta por ciento (40%) ni menor a diez por ciento (10%)</t>
        </r>
      </text>
    </comment>
    <comment ref="O6" authorId="2">
      <text>
        <r>
          <rPr>
            <sz val="12"/>
            <color indexed="81"/>
            <rFont val="Tahoma"/>
            <family val="2"/>
          </rPr>
          <t>Resultado final alcanzado, que se obtiene de la sumatoria entre el cumplimiento del primer y segundo semestre de acuerdo con lo concertado.</t>
        </r>
      </text>
    </comment>
    <comment ref="P6" authorId="0">
      <text>
        <r>
          <rPr>
            <sz val="12"/>
            <color indexed="81"/>
            <rFont val="Tahoma"/>
            <family val="2"/>
          </rPr>
          <t>Porcentaje de cumplimiento de los compromisos gerenciales del año de acuerdo con el peso ponderado que se asignó al compromiso institucional.</t>
        </r>
      </text>
    </comment>
    <comment ref="Q6" authorId="0">
      <text>
        <r>
          <rPr>
            <sz val="12"/>
            <color indexed="81"/>
            <rFont val="Tahoma"/>
            <family val="2"/>
          </rPr>
          <t xml:space="preserve">Soportes que acompañan la ejecución de los compromisos gerenciales y que pueden encontrarse de forma física y/o virtual. </t>
        </r>
      </text>
    </comment>
    <comment ref="J7" authorId="3">
      <text>
        <r>
          <rPr>
            <sz val="12"/>
            <color indexed="81"/>
            <rFont val="Tahoma"/>
            <family val="2"/>
          </rPr>
          <t>Porcentaje programado de cumplimiento de cada compromiso gerencial para este periodo.</t>
        </r>
      </text>
    </comment>
    <comment ref="K7" authorId="1">
      <text>
        <r>
          <rPr>
            <sz val="12"/>
            <color indexed="81"/>
            <rFont val="Tahoma"/>
            <family val="2"/>
          </rPr>
          <t>Se verifica el avance de los compromisos e indicadores definidos en la etapa de concertación y se registra el resultado del indicador asociado al compromiso con corte al primer semestre del año</t>
        </r>
      </text>
    </comment>
    <comment ref="L7" authorId="1">
      <text>
        <r>
          <rPr>
            <sz val="12"/>
            <color indexed="81"/>
            <rFont val="Tahoma"/>
            <family val="2"/>
          </rPr>
          <t>Se registran los aspectos de mejora para el cumplimiento de los compromisos concertados que se encuentren retrasados conforme a lo programado</t>
        </r>
      </text>
    </comment>
    <comment ref="M7" authorId="3">
      <text>
        <r>
          <rPr>
            <sz val="12"/>
            <color indexed="81"/>
            <rFont val="Tahoma"/>
            <family val="2"/>
          </rPr>
          <t>Porcentaje programado de cumplimiento de cada compromiso gerencial durante este periodo.</t>
        </r>
      </text>
    </comment>
    <comment ref="N7" authorId="1">
      <text>
        <r>
          <rPr>
            <sz val="12"/>
            <color indexed="81"/>
            <rFont val="Tahoma"/>
            <family val="2"/>
          </rPr>
          <t>Se verifica el avance de los compromisos e indicadores definidos en la etapa de concertación y se registra el resultado del indicador asociado al compromiso con corte al segundo semestre del año (no acumulado)</t>
        </r>
      </text>
    </comment>
    <comment ref="Q7" authorId="0">
      <text>
        <r>
          <rPr>
            <sz val="12"/>
            <color indexed="81"/>
            <rFont val="Tahoma"/>
            <family val="2"/>
          </rPr>
          <t>Breve descripción del producto o actividad indicada como evidencia.</t>
        </r>
      </text>
    </comment>
    <comment ref="R7" authorId="0">
      <text>
        <r>
          <rPr>
            <sz val="12"/>
            <color indexed="81"/>
            <rFont val="Tahoma"/>
            <family val="2"/>
          </rPr>
          <t>Ubicación de la misma ya sea en medios físicos o electrónicos.</t>
        </r>
      </text>
    </comment>
    <comment ref="P13" authorId="4">
      <text>
        <r>
          <rPr>
            <sz val="11"/>
            <color theme="1"/>
            <rFont val="Calibri"/>
            <family val="2"/>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La sumatoria no puede superar el 85%, que corresponde al peso del pilar 1 Productividad, compromisos gerenciales.</t>
        </r>
      </text>
    </comment>
    <comment ref="P20" authorId="5">
      <text>
        <r>
          <rPr>
            <sz val="11"/>
            <color theme="1"/>
            <rFont val="Calibri"/>
            <family val="2"/>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La sumatoria no puede superar el 10%, en caso de no tener a cargo presupuesto se deja el 10%.</t>
        </r>
      </text>
    </comment>
    <comment ref="P28" authorId="6">
      <text>
        <r>
          <rPr>
            <sz val="11"/>
            <color theme="1"/>
            <rFont val="Calibri"/>
            <family val="2"/>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El peso NO debe ser mayor a 5% que es eñ 100% de Proyectos Especiales (Innovación Pública)</t>
        </r>
      </text>
    </comment>
  </commentList>
</comments>
</file>

<file path=xl/comments2.xml><?xml version="1.0" encoding="utf-8"?>
<comments xmlns="http://schemas.openxmlformats.org/spreadsheetml/2006/main">
  <authors>
    <author>ana karina marin quiros marin quiros</author>
    <author>Ligia del Pilar Agudelo</author>
  </authors>
  <commentList>
    <comment ref="B1" authorId="0">
      <text>
        <r>
          <rPr>
            <b/>
            <sz val="9"/>
            <color indexed="81"/>
            <rFont val="Tahoma"/>
            <family val="2"/>
          </rPr>
          <t>Se deben elegir 5 competencias para ser evaluadas</t>
        </r>
        <r>
          <rPr>
            <sz val="9"/>
            <color indexed="81"/>
            <rFont val="Tahoma"/>
            <family val="2"/>
          </rPr>
          <t xml:space="preserve">
</t>
        </r>
      </text>
    </comment>
    <comment ref="J50" authorId="1">
      <text>
        <r>
          <rPr>
            <sz val="9"/>
            <color indexed="81"/>
            <rFont val="Tahoma"/>
            <family val="2"/>
          </rPr>
          <t xml:space="preserve">Sumatoria simple de la evaluación (previa conversión según pesos asignados por evaluador) dividido por el numero de competencias evaluadas
</t>
        </r>
      </text>
    </comment>
    <comment ref="K50" authorId="1">
      <text>
        <r>
          <rPr>
            <b/>
            <sz val="9"/>
            <color indexed="81"/>
            <rFont val="Tahoma"/>
            <family val="2"/>
          </rPr>
          <t>Resultado porcentual de las competencias que pesan el 20% de la evaluación individual</t>
        </r>
      </text>
    </comment>
  </commentList>
</comments>
</file>

<file path=xl/sharedStrings.xml><?xml version="1.0" encoding="utf-8"?>
<sst xmlns="http://schemas.openxmlformats.org/spreadsheetml/2006/main" count="148" uniqueCount="131">
  <si>
    <t>Desarrollo de personas y equipos</t>
  </si>
  <si>
    <t>Gestión cultural</t>
  </si>
  <si>
    <t>Construcción de integridad</t>
  </si>
  <si>
    <t>Productividad</t>
  </si>
  <si>
    <t>Total</t>
  </si>
  <si>
    <t>Objetivos institucionales / compromisos gerenciales</t>
  </si>
  <si>
    <t>Peso ponderado</t>
  </si>
  <si>
    <t>Cumplimiento Ejecución Presupuestal</t>
  </si>
  <si>
    <t>Valoración de las competencias comunes y directivas</t>
  </si>
  <si>
    <t xml:space="preserve"> Concertación</t>
  </si>
  <si>
    <t>Evaluación</t>
  </si>
  <si>
    <t>Objetivos institucionales</t>
  </si>
  <si>
    <t>Compromisos gerenciales</t>
  </si>
  <si>
    <t xml:space="preserve"> Indicador</t>
  </si>
  <si>
    <t xml:space="preserve">Fecha inicio-fin dd/mm/aa </t>
  </si>
  <si>
    <t>Actividades</t>
  </si>
  <si>
    <t xml:space="preserve">Avance </t>
  </si>
  <si>
    <t xml:space="preserve">% Cumplimiento año </t>
  </si>
  <si>
    <t xml:space="preserve">Resultado </t>
  </si>
  <si>
    <t>Evidencias</t>
  </si>
  <si>
    <t>% cumplimiento programado a 1er semestre</t>
  </si>
  <si>
    <t>% cumplimiento de Indicador 1er Semestre</t>
  </si>
  <si>
    <t>Observaciones del avance y oportunidad de mejora</t>
  </si>
  <si>
    <t>% cumplimiento programado a 2° semestre</t>
  </si>
  <si>
    <t>% Cumplimiento de indicador 2° Semestre</t>
  </si>
  <si>
    <t xml:space="preserve">Descripción </t>
  </si>
  <si>
    <t xml:space="preserve">Ubicación </t>
  </si>
  <si>
    <t xml:space="preserve">Total </t>
  </si>
  <si>
    <t xml:space="preserve">FECHA </t>
  </si>
  <si>
    <t>VIGENCIA</t>
  </si>
  <si>
    <t xml:space="preserve">Firma del Superior Jerárquico </t>
  </si>
  <si>
    <t xml:space="preserve">Firma del Gerente Público </t>
  </si>
  <si>
    <t>Proyectos Especiales (Innovación Pública) (5%)</t>
  </si>
  <si>
    <t>Conductas asociadas</t>
  </si>
  <si>
    <t>Socios de valor</t>
  </si>
  <si>
    <t>Superior</t>
  </si>
  <si>
    <t>Par</t>
  </si>
  <si>
    <t>Subalterno</t>
  </si>
  <si>
    <t>Compromiso con la organización</t>
  </si>
  <si>
    <t>Definición de la competencia</t>
  </si>
  <si>
    <t>Alinear el propio comportamiento a las necesidades, prioridades y metas organizacionales</t>
  </si>
  <si>
    <t>Promueve el cumplimiento de las metas de la organización y respeta sus normas.</t>
  </si>
  <si>
    <t>Antepone las necesidades de la organización a sus propias necesidades.</t>
  </si>
  <si>
    <t>Apoya a la organización en situaciones difíciles.</t>
  </si>
  <si>
    <t>Demuestra sentido de pertenencia en todas sus actuaciones.</t>
  </si>
  <si>
    <t>Toma la iniciativa de colaborar con sus compañeros y con otras áreas cuando se requiere, sin descuidar sus tareas.</t>
  </si>
  <si>
    <t>Visión estratégica</t>
  </si>
  <si>
    <t>Anticipar oportunidades y riesgos en el mediano y largo plazo para el área a cargo, la organización y su entorno, de modo tal que la estrategia directiva identifique la alternativa más adecuada frente a cada situación presente o eventual, comunicando al equipo la lógica de las decisiones directivas que contribuyan al beneficio de la entidad y del país</t>
  </si>
  <si>
    <t> Articula objetivos, recursos y metas de forma tal que los resultados generen valor</t>
  </si>
  <si>
    <t>Adopta alternativas si el contexto presenta obstrucciones a la ejecución de la planeación anual, involucrando al equipo, aliados y superiores para el logro de los objetivos</t>
  </si>
  <si>
    <t>Vincula a los actores con incidencia potencial en los resultados del área a su cargo, para articular acciones o anticipar negociaciones necesarias</t>
  </si>
  <si>
    <t>Monitorea periódicamente los resultados alcanzados e introduce cambios en la planeación para alcanzarlos</t>
  </si>
  <si>
    <t>Presenta nuevas estrategias ante aliados y superiores para contribuir al logro de los objetivos institucionales</t>
  </si>
  <si>
    <t>Comunica de manera asertiva, clara y contundente el objetivo o la meta, logrando la motivación y compromiso de los equipos de trabajo</t>
  </si>
  <si>
    <t>Planeación</t>
  </si>
  <si>
    <t>Determinar eficazmente las metas y prioridades institucionales, identificando las acciones, los responsables, los plazos y los recursos requeridos para alcanzarlas</t>
  </si>
  <si>
    <t>Prevé situaciones y escenarios futuros</t>
  </si>
  <si>
    <t>Establece los planes de acción necesarios para el desarrollo de los objetivos estratégicos, teniendo en cuenta actividades, responsables, plazos y recursos requeridos; promoviendo altos estándares de desempeño</t>
  </si>
  <si>
    <t>Hace seguimiento a la planeación institucional, con base en los indicadores y metas planeadas, verificando que se realicen los ajustes y retroalimentando el proceso</t>
  </si>
  <si>
    <t>Orienta la planeación institucional con una visión estratégica, que tiene en cuenta las necesidades y expectativas de los usuarios y ciudadanos</t>
  </si>
  <si>
    <t>Optimiza el uso de los recursos</t>
  </si>
  <si>
    <t>Concreta oportunidades que generan valor a corto, mediano y largo plazo</t>
  </si>
  <si>
    <t>Toma de decisiones</t>
  </si>
  <si>
    <t>Elegir entre dos o más alternativas para solucionar un problema o atender una situación, comprometiéndose con acciones concretas y consecuentes con la decisión</t>
  </si>
  <si>
    <t>Elige con oportunidad, entre las alternativas disponibles, los proyectos a realizar, estableciendo responsabilidades precisas con base en las prioridades de la entidad</t>
  </si>
  <si>
    <t>Toma en cuenta la opinión técnica de los miembros de su equipo al analizar las alternativas existentes para tomar una decisión y desarrollarla</t>
  </si>
  <si>
    <t>Decide en situaciones de alta complejidad e incertidumbre teniendo en consideración la consecución de logros y objetivos de la entidad</t>
  </si>
  <si>
    <t>Efectúa los cambios que considera necesarios para solucionar los problemas detectados o atender situaciones particulares y se hace responsable de la decisión tomada</t>
  </si>
  <si>
    <t>Detecta amenazas y oportunidades frente a posibles decisiones y elige de forma pertinente</t>
  </si>
  <si>
    <t>Asume los riesgos de las decisiones tomadas</t>
  </si>
  <si>
    <t>Pensamiento sistémico</t>
  </si>
  <si>
    <t>Comprender y afrontar la realidad y sus conexiones para abordar el funcionamiento integral y articulado de la organización e incidir en los resultados esperados</t>
  </si>
  <si>
    <t>Integra varias áreas de conocimiento para interpretar las interacciones del entorno</t>
  </si>
  <si>
    <t>Comprende y gestiona las interrelaciones entre las causas y los efectos dentro de los diferentes procesos en los que participa</t>
  </si>
  <si>
    <t>Identifica la dinámica de los sistemas en los que se ve inmerso y sus conexiones para afrontar los retos del entorno</t>
  </si>
  <si>
    <t>Participa activamente en el equipo considerando su complejidad e interárea para impactar en los resultados esperados</t>
  </si>
  <si>
    <t>Influye positivamente al equipo desde una perspectiva sistémica, generando una dinámica propia que integre diversos enfoques para interpretar el entorno.</t>
  </si>
  <si>
    <t xml:space="preserve">Valoracion anterior </t>
  </si>
  <si>
    <t>Valoracion actual</t>
  </si>
  <si>
    <t xml:space="preserve">Comentarios para la retroalimentación </t>
  </si>
  <si>
    <t>Total Puntaje Evaluador</t>
  </si>
  <si>
    <t>Firma Superior Jerárquico</t>
  </si>
  <si>
    <t xml:space="preserve">Nombre del Gerente Público: </t>
  </si>
  <si>
    <t>Área en la que se desempeña:</t>
  </si>
  <si>
    <t>Fecha:</t>
  </si>
  <si>
    <t>PONDERADO</t>
  </si>
  <si>
    <t xml:space="preserve">PONDERADO </t>
  </si>
  <si>
    <t xml:space="preserve">NOTA FINAL </t>
  </si>
  <si>
    <t>CUMPLIMIENTO FINAL</t>
  </si>
  <si>
    <t>FECHA:</t>
  </si>
  <si>
    <t>VIGENCIA:</t>
  </si>
  <si>
    <t xml:space="preserve">Valoracion  final </t>
  </si>
  <si>
    <t>En relación con las competencias, el Gerente aporta en la transformación cultural de la entidad a través de su gestión, el desarrollo del equipo de trabajo y la construcción de la integridad.</t>
  </si>
  <si>
    <t>Su comportamiento se evidencia de manera regular en los entornos en los que se desenvuelve. Puede mejorar.</t>
  </si>
  <si>
    <t xml:space="preserve">No es consistente en su comportamiento, requiere de acompañamiento. Puede mejorar.   </t>
  </si>
  <si>
    <t>Criterios de valoracion</t>
  </si>
  <si>
    <t>Es consistente en su comportamiento, da ejemplo e influye en otros,  es un referente en su organización  y trasciende su entorno de gestión.</t>
  </si>
  <si>
    <t>Es consistente en su comportamiento y se destaca entre sus pares y en los entornos donde se desenvuelve.  Puede afianzar.</t>
  </si>
  <si>
    <t xml:space="preserve">
Su comportamiento no se manifiesta, requiere de retroalimentación directa y acompañamiento. Puede mejorar.
</t>
  </si>
  <si>
    <t>De acuerdo con las respuestas relacionadas con el desarrollo de personas, ¿Considera usted que el Gerente, aporta en el desarrollo del equipo de trabajo a su cargo?</t>
  </si>
  <si>
    <t>Con base en las respuestas de la valoración de competencias y la vivencia de los valores de integridad del servicio público, ¿Considera usted que el Gerente cosntruye integridad en coherencia en el pensar, decir y hacer en la gestión y en su comportamiento?</t>
  </si>
  <si>
    <t>Nota: Con este formato 2 se están evaluando los Pilares 2, 3 y 4.</t>
  </si>
  <si>
    <t xml:space="preserve">Superior
</t>
  </si>
  <si>
    <t>Valoracion de los servidores publicos  [1-5]</t>
  </si>
  <si>
    <t xml:space="preserve">
Par
</t>
  </si>
  <si>
    <t>No.</t>
  </si>
  <si>
    <t>Nota: El número de pares, subalternos y socios de valor, será potestativo de la entidad, se recomienda como mínimo dos de cada uno.</t>
  </si>
  <si>
    <t>Firma del Gerente Público</t>
  </si>
  <si>
    <t>Competencias directivas</t>
  </si>
  <si>
    <t>Número de actividades realizadas / Total de actividades programadas * 100</t>
  </si>
  <si>
    <t>.Mejorar la satisfacción de los usuarios mediante la prestación efectiva de los servicios de bienestar, respondiendo a sus necesidades y expectativas de calidad y oportunidad.</t>
  </si>
  <si>
    <t>Formato 3. Consolidado de evaluación del Acuerdo de Gestión - DIRECTOR DE DESARROLLO Y BIENESTAR SOCIAL</t>
  </si>
  <si>
    <r>
      <rPr>
        <b/>
        <sz val="12"/>
        <color theme="1"/>
        <rFont val="Arial"/>
        <family val="2"/>
      </rPr>
      <t xml:space="preserve">PILAR 1. </t>
    </r>
    <r>
      <rPr>
        <sz val="12"/>
        <color theme="1"/>
        <rFont val="Arial"/>
        <family val="2"/>
      </rPr>
      <t>PRODUCTIVIDAD (Formato 1)</t>
    </r>
  </si>
  <si>
    <r>
      <rPr>
        <b/>
        <sz val="12"/>
        <color theme="1"/>
        <rFont val="Arial"/>
        <family val="2"/>
      </rPr>
      <t xml:space="preserve">PILAR 2. </t>
    </r>
    <r>
      <rPr>
        <sz val="12"/>
        <color theme="1"/>
        <rFont val="Arial"/>
        <family val="2"/>
      </rPr>
      <t>CONSTRUCCIÓN DE INTEGRIDAD (Formato 2)</t>
    </r>
  </si>
  <si>
    <r>
      <rPr>
        <b/>
        <sz val="12"/>
        <color theme="1"/>
        <rFont val="Arial"/>
        <family val="2"/>
      </rPr>
      <t>PILAR 3.</t>
    </r>
    <r>
      <rPr>
        <sz val="12"/>
        <color theme="1"/>
        <rFont val="Arial"/>
        <family val="2"/>
      </rPr>
      <t xml:space="preserve"> GESTIÓN CULTURAL (Formato 2)	</t>
    </r>
  </si>
  <si>
    <r>
      <rPr>
        <b/>
        <sz val="12"/>
        <color theme="1"/>
        <rFont val="Arial"/>
        <family val="2"/>
      </rPr>
      <t>PILAR 4.</t>
    </r>
    <r>
      <rPr>
        <sz val="12"/>
        <color theme="1"/>
        <rFont val="Arial"/>
        <family val="2"/>
      </rPr>
      <t xml:space="preserve"> DESARROLLO DE PERSONAS Y EQUIPOS (Formato 2)</t>
    </r>
  </si>
  <si>
    <t>1/3/2023 - 31/1/2024</t>
  </si>
  <si>
    <t>Mejorar la satisfacción de los
usuarios mediante la prestación
efectiva de los servicios de
bienestar, respondiendo a sus
necesidades y expectativas de
calidad y oportunidad.</t>
  </si>
  <si>
    <t>1/2/2023 - 31/1/2024</t>
  </si>
  <si>
    <t>Desarrollar el Estudio y propuesta de estrategias para la optimización del servicio de crédito.</t>
  </si>
  <si>
    <t>Brindar servicios de bienestar oportunos, que contribuyan en la calidad de vida de los usuarios y sus familias, el desarrollo laboral y personal de los funcionarios de la Contraloría General de la República y del Fondo de Bienestar Social de la CGR.</t>
  </si>
  <si>
    <t xml:space="preserve"> Liderar, coordinar y controlar la ejecución de estrategoas de promoción y cumplimiento de las metas establecidas para  el programa  de salud.</t>
  </si>
  <si>
    <t>Liderar, coordinar y controlar el diseño e implementación de estrategias para la promoción y el cumplimiento de las metas direccionadas a ampliar la cobertura del servicio educativo del colegio del Fondo de Bienestar Social de la CGR.</t>
  </si>
  <si>
    <t>Dirigir, programar y coordinar la elaboración, ejecución y seguimiento del Plan Anual de Adquisiciones de la Subdirección de Desarrollo y Empredimeinto, garantizando la ejecución efectiva de las adquisiciones con oportunidad y calidad.</t>
  </si>
  <si>
    <t>Velar por la gestión eficaz de la recuperación de cartera de la entidad, según los créditos otorgados en la vigencia y los créditos activos.</t>
  </si>
  <si>
    <t xml:space="preserve">Velar por la ejecución de los recursos destinados a las diferentes líneas de crédito,  de acuerdo con la disponibilidad presupuestal certificada por el àrea de presupuesto. </t>
  </si>
  <si>
    <t>Definir y ejecutar estrategias para cumplir con las metas de recaudo, de acuerdo con el presupuesto destinado para colocaciòn de crédito.</t>
  </si>
  <si>
    <t>FORMATO 1. CONCERTACIÓN, SEGUIMIENTO,  RETROALIMENTACIÓN  Y EVALUACIÓN DE COMPROMISOS GERENCIALES - SUBDIRECTORA DE DESARROLLO Y EMPRENDIMIENTO</t>
  </si>
  <si>
    <t xml:space="preserve">Controlar la ejecución y cumplimiento efectivo de  los planes de acción, de mejoramiento de auditorías internas y externas, de los grupos de trabajo y dependencias bajo su cargo. </t>
  </si>
  <si>
    <t>Dirigir, coordinar y controlar la actualización de los documentos de los procesos de la Subdireccion de Desarrollo y Emprendimiento con ocasión de la modificación de la planta de personal y funciones.</t>
  </si>
  <si>
    <t>FORMATO 2. VALORACION DE COMPETENCIAS A TRAVÉS DE LOS PILARES - SUBDIRECTORA DE DESARROLLO Y EMPRENDIMIENTO</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</si>
</sst>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
    <numFmt numFmtId="165" formatCode="0.0;[Red]0.0"/>
    <numFmt numFmtId="166" formatCode="0.0"/>
  </numFmts>
  <fonts count="62" x14ac:knownFonts="1">
    <font>
      <sz val="11"/>
      <color theme="1"/>
      <name val="Calibri"/>
      <family val="2"/>
      <scheme val="minor"/>
    </font>
    <font>
      <sz val="11"/>
      <color theme="1"/>
      <name val="Calibri"/>
      <family val="2"/>
      <scheme val="minor"/>
    </font>
    <font>
      <b/>
      <sz val="11"/>
      <color theme="1"/>
      <name val="Calibri"/>
      <family val="2"/>
      <scheme val="minor"/>
    </font>
    <font>
      <b/>
      <sz val="14"/>
      <color rgb="FF002060"/>
      <name val="Times New Roman"/>
      <family val="1"/>
    </font>
    <font>
      <b/>
      <sz val="14"/>
      <color theme="0"/>
      <name val="Times New Roman"/>
      <family val="1"/>
    </font>
    <font>
      <b/>
      <sz val="16"/>
      <color theme="1"/>
      <name val="Calibri"/>
      <family val="2"/>
      <scheme val="minor"/>
    </font>
    <font>
      <b/>
      <sz val="20"/>
      <color theme="0"/>
      <name val="Arial"/>
      <family val="2"/>
    </font>
    <font>
      <sz val="14"/>
      <color theme="1"/>
      <name val="Arial"/>
      <family val="2"/>
    </font>
    <font>
      <sz val="11"/>
      <color theme="1"/>
      <name val="Arial"/>
      <family val="2"/>
    </font>
    <font>
      <sz val="26"/>
      <color theme="1"/>
      <name val="Arial"/>
      <family val="2"/>
    </font>
    <font>
      <sz val="16"/>
      <color theme="1"/>
      <name val="Arial"/>
      <family val="2"/>
    </font>
    <font>
      <sz val="11"/>
      <color theme="1"/>
      <name val="Times New Roman"/>
      <family val="1"/>
    </font>
    <font>
      <b/>
      <sz val="18"/>
      <color theme="0"/>
      <name val="Arial"/>
      <family val="2"/>
    </font>
    <font>
      <b/>
      <sz val="18"/>
      <color theme="1"/>
      <name val="Arial"/>
      <family val="2"/>
    </font>
    <font>
      <b/>
      <sz val="16"/>
      <color theme="1"/>
      <name val="Arial"/>
      <family val="2"/>
    </font>
    <font>
      <b/>
      <sz val="14"/>
      <color theme="1"/>
      <name val="Arial"/>
      <family val="2"/>
    </font>
    <font>
      <b/>
      <sz val="36"/>
      <color rgb="FF002060"/>
      <name val="Times New Roman"/>
      <family val="1"/>
    </font>
    <font>
      <b/>
      <sz val="11"/>
      <color theme="1"/>
      <name val="Arial"/>
      <family val="2"/>
    </font>
    <font>
      <sz val="12"/>
      <color indexed="81"/>
      <name val="Tahoma"/>
      <family val="2"/>
    </font>
    <font>
      <sz val="18"/>
      <color indexed="81"/>
      <name val="Tahoma"/>
      <family val="2"/>
    </font>
    <font>
      <b/>
      <sz val="28"/>
      <color rgb="FF002060"/>
      <name val="Arial"/>
      <family val="2"/>
    </font>
    <font>
      <b/>
      <sz val="16"/>
      <color rgb="FF002060"/>
      <name val="Arial"/>
      <family val="2"/>
    </font>
    <font>
      <sz val="9"/>
      <color indexed="81"/>
      <name val="Tahoma"/>
      <family val="2"/>
    </font>
    <font>
      <b/>
      <sz val="20"/>
      <color theme="8" tint="-0.499984740745262"/>
      <name val="Arial"/>
      <family val="2"/>
    </font>
    <font>
      <sz val="14"/>
      <color theme="8" tint="-0.499984740745262"/>
      <name val="Arial"/>
      <family val="2"/>
    </font>
    <font>
      <b/>
      <sz val="14"/>
      <color theme="8" tint="-0.499984740745262"/>
      <name val="Arial"/>
      <family val="2"/>
    </font>
    <font>
      <sz val="14"/>
      <color theme="8" tint="-0.499984740745262"/>
      <name val="Times New Roman"/>
      <family val="1"/>
    </font>
    <font>
      <sz val="11"/>
      <color theme="8" tint="-0.499984740745262"/>
      <name val="Arial"/>
      <family val="2"/>
    </font>
    <font>
      <sz val="12"/>
      <color theme="8" tint="-0.499984740745262"/>
      <name val="Arial"/>
      <family val="2"/>
    </font>
    <font>
      <b/>
      <sz val="16"/>
      <color theme="0"/>
      <name val="Arial"/>
      <family val="2"/>
    </font>
    <font>
      <sz val="11"/>
      <color rgb="FF002060"/>
      <name val="Arial"/>
      <family val="2"/>
    </font>
    <font>
      <b/>
      <sz val="18"/>
      <color rgb="FF002060"/>
      <name val="Arial"/>
      <family val="2"/>
    </font>
    <font>
      <b/>
      <sz val="20"/>
      <color rgb="FF002060"/>
      <name val="Arial"/>
      <family val="2"/>
    </font>
    <font>
      <sz val="16"/>
      <color rgb="FF002060"/>
      <name val="Arial"/>
      <family val="2"/>
    </font>
    <font>
      <sz val="11"/>
      <color rgb="FF002060"/>
      <name val="Times New Roman"/>
      <family val="1"/>
    </font>
    <font>
      <b/>
      <sz val="12"/>
      <color theme="8" tint="-0.499984740745262"/>
      <name val="Arial"/>
      <family val="2"/>
    </font>
    <font>
      <sz val="9"/>
      <color theme="1"/>
      <name val="Arial"/>
      <family val="2"/>
    </font>
    <font>
      <b/>
      <sz val="11"/>
      <color theme="8" tint="-0.499984740745262"/>
      <name val="Arial"/>
      <family val="2"/>
    </font>
    <font>
      <b/>
      <sz val="10"/>
      <color theme="8" tint="-0.499984740745262"/>
      <name val="Arial"/>
      <family val="2"/>
    </font>
    <font>
      <b/>
      <sz val="10"/>
      <color theme="0"/>
      <name val="Arial"/>
      <family val="2"/>
    </font>
    <font>
      <sz val="10"/>
      <color theme="0"/>
      <name val="Arial"/>
      <family val="2"/>
    </font>
    <font>
      <b/>
      <sz val="9"/>
      <color indexed="81"/>
      <name val="Tahoma"/>
      <family val="2"/>
    </font>
    <font>
      <sz val="12"/>
      <color theme="1"/>
      <name val="Arial"/>
      <family val="2"/>
    </font>
    <font>
      <sz val="12"/>
      <color theme="8" tint="-0.499984740745262"/>
      <name val="Times New Roman"/>
      <family val="1"/>
    </font>
    <font>
      <sz val="12"/>
      <color theme="1"/>
      <name val="Calibri"/>
      <family val="2"/>
      <scheme val="minor"/>
    </font>
    <font>
      <sz val="12"/>
      <color theme="1"/>
      <name val="Times New Roman"/>
      <family val="1"/>
    </font>
    <font>
      <b/>
      <sz val="12"/>
      <color theme="1"/>
      <name val="Arial"/>
      <family val="2"/>
    </font>
    <font>
      <sz val="11"/>
      <color theme="1"/>
      <name val="Arial Narrow"/>
      <family val="2"/>
    </font>
    <font>
      <sz val="11"/>
      <color rgb="FF000000"/>
      <name val="Arial"/>
      <family val="2"/>
    </font>
    <font>
      <b/>
      <sz val="14"/>
      <color rgb="FF002060"/>
      <name val="Arial"/>
      <family val="2"/>
    </font>
    <font>
      <b/>
      <sz val="11"/>
      <color rgb="FF002060"/>
      <name val="Arial"/>
      <family val="2"/>
    </font>
    <font>
      <sz val="10"/>
      <name val="Arial"/>
      <family val="2"/>
    </font>
    <font>
      <sz val="12"/>
      <name val="Arial"/>
      <family val="2"/>
    </font>
    <font>
      <sz val="11"/>
      <name val="Arial"/>
      <family val="2"/>
    </font>
    <font>
      <sz val="11"/>
      <color rgb="FFFF0000"/>
      <name val="Arial"/>
      <family val="2"/>
    </font>
    <font>
      <b/>
      <sz val="12"/>
      <color rgb="FF002060"/>
      <name val="Arial"/>
      <family val="2"/>
    </font>
    <font>
      <sz val="14"/>
      <color rgb="FF002060"/>
      <name val="Arial"/>
      <family val="2"/>
    </font>
    <font>
      <b/>
      <sz val="12"/>
      <color theme="0"/>
      <name val="Arial"/>
      <family val="2"/>
    </font>
    <font>
      <b/>
      <sz val="16"/>
      <color theme="8" tint="-0.499984740745262"/>
      <name val="Arial"/>
      <family val="2"/>
    </font>
    <font>
      <sz val="16"/>
      <name val="Arial"/>
      <family val="2"/>
    </font>
    <font>
      <sz val="16"/>
      <color theme="1"/>
      <name val="Times New Roman"/>
      <family val="1"/>
    </font>
    <font>
      <b/>
      <sz val="14"/>
      <color theme="8" tint="-0.499984740745262"/>
      <name val="Calibri"/>
      <family val="2"/>
      <scheme val="minor"/>
    </font>
  </fonts>
  <fills count="18">
    <fill>
      <patternFill patternType="none"/>
    </fill>
    <fill>
      <patternFill patternType="gray125"/>
    </fill>
    <fill>
      <patternFill patternType="solid">
        <fgColor rgb="FFFFFF00"/>
        <bgColor indexed="64"/>
      </patternFill>
    </fill>
    <fill>
      <patternFill patternType="solid">
        <fgColor theme="8" tint="0.79998168889431442"/>
        <bgColor indexed="64"/>
      </patternFill>
    </fill>
    <fill>
      <patternFill patternType="solid">
        <fgColor rgb="FF6666FF"/>
        <bgColor indexed="64"/>
      </patternFill>
    </fill>
    <fill>
      <patternFill patternType="solid">
        <fgColor rgb="FF00B0F0"/>
        <bgColor indexed="64"/>
      </patternFill>
    </fill>
    <fill>
      <patternFill patternType="solid">
        <fgColor rgb="FFFF0000"/>
        <bgColor indexed="64"/>
      </patternFill>
    </fill>
    <fill>
      <patternFill patternType="solid">
        <fgColor rgb="FF002060"/>
        <bgColor indexed="64"/>
      </patternFill>
    </fill>
    <fill>
      <patternFill patternType="solid">
        <fgColor theme="8" tint="-0.499984740745262"/>
        <bgColor indexed="64"/>
      </patternFill>
    </fill>
    <fill>
      <patternFill patternType="solid">
        <fgColor theme="0"/>
        <bgColor indexed="64"/>
      </patternFill>
    </fill>
    <fill>
      <patternFill patternType="solid">
        <fgColor rgb="FF3067CC"/>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rgb="FFE5E5E5"/>
        <bgColor indexed="64"/>
      </patternFill>
    </fill>
    <fill>
      <patternFill patternType="solid">
        <fgColor rgb="FFEAEFFA"/>
        <bgColor indexed="64"/>
      </patternFill>
    </fill>
    <fill>
      <patternFill patternType="solid">
        <fgColor theme="4" tint="-0.499984740745262"/>
        <bgColor indexed="64"/>
      </patternFill>
    </fill>
    <fill>
      <patternFill patternType="solid">
        <fgColor theme="4" tint="0.59999389629810485"/>
        <bgColor indexed="64"/>
      </patternFill>
    </fill>
  </fills>
  <borders count="123">
    <border>
      <left/>
      <right/>
      <top/>
      <bottom/>
      <diagonal/>
    </border>
    <border>
      <left style="medium">
        <color rgb="FF002060"/>
      </left>
      <right style="medium">
        <color rgb="FF002060"/>
      </right>
      <top style="medium">
        <color rgb="FF002060"/>
      </top>
      <bottom/>
      <diagonal/>
    </border>
    <border>
      <left style="medium">
        <color rgb="FF002060"/>
      </left>
      <right style="medium">
        <color rgb="FF002060"/>
      </right>
      <top style="medium">
        <color rgb="FF002060"/>
      </top>
      <bottom style="medium">
        <color rgb="FF002060"/>
      </bottom>
      <diagonal/>
    </border>
    <border>
      <left/>
      <right style="medium">
        <color rgb="FF002060"/>
      </right>
      <top style="medium">
        <color rgb="FF002060"/>
      </top>
      <bottom/>
      <diagonal/>
    </border>
    <border>
      <left/>
      <right style="medium">
        <color rgb="FF002060"/>
      </right>
      <top style="medium">
        <color rgb="FF002060"/>
      </top>
      <bottom style="medium">
        <color rgb="FF002060"/>
      </bottom>
      <diagonal/>
    </border>
    <border>
      <left style="medium">
        <color rgb="FF002060"/>
      </left>
      <right/>
      <top/>
      <bottom/>
      <diagonal/>
    </border>
    <border>
      <left style="medium">
        <color rgb="FF002060"/>
      </left>
      <right/>
      <top style="medium">
        <color rgb="FF002060"/>
      </top>
      <bottom style="medium">
        <color rgb="FF002060"/>
      </bottom>
      <diagonal/>
    </border>
    <border>
      <left/>
      <right/>
      <top style="medium">
        <color rgb="FF002060"/>
      </top>
      <bottom style="medium">
        <color rgb="FF002060"/>
      </bottom>
      <diagonal/>
    </border>
    <border>
      <left style="medium">
        <color auto="1"/>
      </left>
      <right/>
      <top style="medium">
        <color auto="1"/>
      </top>
      <bottom/>
      <diagonal/>
    </border>
    <border>
      <left style="medium">
        <color rgb="FF002060"/>
      </left>
      <right style="medium">
        <color auto="1"/>
      </right>
      <top style="medium">
        <color auto="1"/>
      </top>
      <bottom/>
      <diagonal/>
    </border>
    <border>
      <left style="medium">
        <color auto="1"/>
      </left>
      <right/>
      <top/>
      <bottom/>
      <diagonal/>
    </border>
    <border>
      <left style="medium">
        <color rgb="FF002060"/>
      </left>
      <right style="medium">
        <color auto="1"/>
      </right>
      <top/>
      <bottom/>
      <diagonal/>
    </border>
    <border>
      <left style="medium">
        <color auto="1"/>
      </left>
      <right/>
      <top/>
      <bottom style="medium">
        <color auto="1"/>
      </bottom>
      <diagonal/>
    </border>
    <border>
      <left style="medium">
        <color rgb="FF002060"/>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style="medium">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medium">
        <color auto="1"/>
      </right>
      <top/>
      <bottom/>
      <diagonal/>
    </border>
    <border>
      <left/>
      <right/>
      <top/>
      <bottom style="thin">
        <color auto="1"/>
      </bottom>
      <diagonal/>
    </border>
    <border>
      <left/>
      <right/>
      <top style="thin">
        <color auto="1"/>
      </top>
      <bottom style="thin">
        <color auto="1"/>
      </bottom>
      <diagonal/>
    </border>
    <border>
      <left style="thin">
        <color rgb="FF002060"/>
      </left>
      <right style="thin">
        <color rgb="FF002060"/>
      </right>
      <top style="thin">
        <color rgb="FF002060"/>
      </top>
      <bottom style="thin">
        <color rgb="FF002060"/>
      </bottom>
      <diagonal/>
    </border>
    <border>
      <left style="medium">
        <color rgb="FF002060"/>
      </left>
      <right/>
      <top style="medium">
        <color rgb="FF002060"/>
      </top>
      <bottom/>
      <diagonal/>
    </border>
    <border>
      <left/>
      <right/>
      <top style="medium">
        <color rgb="FF002060"/>
      </top>
      <bottom/>
      <diagonal/>
    </border>
    <border>
      <left style="medium">
        <color rgb="FF002060"/>
      </left>
      <right style="thin">
        <color rgb="FF002060"/>
      </right>
      <top style="medium">
        <color rgb="FF002060"/>
      </top>
      <bottom style="thin">
        <color rgb="FF002060"/>
      </bottom>
      <diagonal/>
    </border>
    <border>
      <left style="thin">
        <color rgb="FF002060"/>
      </left>
      <right style="thin">
        <color rgb="FF002060"/>
      </right>
      <top style="medium">
        <color rgb="FF002060"/>
      </top>
      <bottom style="thin">
        <color rgb="FF002060"/>
      </bottom>
      <diagonal/>
    </border>
    <border>
      <left style="thin">
        <color rgb="FF002060"/>
      </left>
      <right style="medium">
        <color rgb="FF002060"/>
      </right>
      <top style="medium">
        <color rgb="FF002060"/>
      </top>
      <bottom style="thin">
        <color rgb="FF002060"/>
      </bottom>
      <diagonal/>
    </border>
    <border>
      <left style="medium">
        <color rgb="FF002060"/>
      </left>
      <right style="thin">
        <color rgb="FF002060"/>
      </right>
      <top style="thin">
        <color rgb="FF002060"/>
      </top>
      <bottom style="medium">
        <color rgb="FF002060"/>
      </bottom>
      <diagonal/>
    </border>
    <border>
      <left style="thin">
        <color rgb="FF002060"/>
      </left>
      <right style="thin">
        <color rgb="FF002060"/>
      </right>
      <top style="thin">
        <color rgb="FF002060"/>
      </top>
      <bottom style="medium">
        <color rgb="FF002060"/>
      </bottom>
      <diagonal/>
    </border>
    <border>
      <left style="thin">
        <color rgb="FF002060"/>
      </left>
      <right style="medium">
        <color rgb="FF002060"/>
      </right>
      <top style="thin">
        <color rgb="FF002060"/>
      </top>
      <bottom style="medium">
        <color rgb="FF002060"/>
      </bottom>
      <diagonal/>
    </border>
    <border>
      <left style="medium">
        <color rgb="FF002060"/>
      </left>
      <right/>
      <top style="medium">
        <color rgb="FF002060"/>
      </top>
      <bottom style="thin">
        <color rgb="FF002060"/>
      </bottom>
      <diagonal/>
    </border>
    <border>
      <left style="medium">
        <color rgb="FF002060"/>
      </left>
      <right/>
      <top style="thin">
        <color rgb="FF002060"/>
      </top>
      <bottom style="medium">
        <color rgb="FF002060"/>
      </bottom>
      <diagonal/>
    </border>
    <border>
      <left/>
      <right style="thin">
        <color rgb="FF002060"/>
      </right>
      <top style="medium">
        <color rgb="FF002060"/>
      </top>
      <bottom style="thin">
        <color rgb="FF002060"/>
      </bottom>
      <diagonal/>
    </border>
    <border>
      <left/>
      <right style="thin">
        <color rgb="FF002060"/>
      </right>
      <top style="thin">
        <color rgb="FF002060"/>
      </top>
      <bottom style="medium">
        <color rgb="FF002060"/>
      </bottom>
      <diagonal/>
    </border>
    <border>
      <left style="medium">
        <color rgb="FF002060"/>
      </left>
      <right style="medium">
        <color rgb="FF002060"/>
      </right>
      <top style="medium">
        <color rgb="FF002060"/>
      </top>
      <bottom style="thin">
        <color rgb="FF002060"/>
      </bottom>
      <diagonal/>
    </border>
    <border>
      <left style="medium">
        <color rgb="FF002060"/>
      </left>
      <right style="medium">
        <color rgb="FF002060"/>
      </right>
      <top style="thin">
        <color rgb="FF002060"/>
      </top>
      <bottom style="medium">
        <color rgb="FF002060"/>
      </bottom>
      <diagonal/>
    </border>
    <border>
      <left style="medium">
        <color rgb="FF002060"/>
      </left>
      <right style="thin">
        <color rgb="FF002060"/>
      </right>
      <top/>
      <bottom style="medium">
        <color rgb="FF002060"/>
      </bottom>
      <diagonal/>
    </border>
    <border>
      <left style="thin">
        <color rgb="FF002060"/>
      </left>
      <right style="medium">
        <color rgb="FF002060"/>
      </right>
      <top/>
      <bottom style="medium">
        <color rgb="FF002060"/>
      </bottom>
      <diagonal/>
    </border>
    <border>
      <left style="medium">
        <color rgb="FF002060"/>
      </left>
      <right style="thin">
        <color rgb="FF002060"/>
      </right>
      <top style="medium">
        <color rgb="FF002060"/>
      </top>
      <bottom style="medium">
        <color rgb="FF002060"/>
      </bottom>
      <diagonal/>
    </border>
    <border>
      <left style="thin">
        <color rgb="FF002060"/>
      </left>
      <right style="medium">
        <color rgb="FF002060"/>
      </right>
      <top style="medium">
        <color rgb="FF002060"/>
      </top>
      <bottom style="medium">
        <color rgb="FF002060"/>
      </bottom>
      <diagonal/>
    </border>
    <border>
      <left/>
      <right style="medium">
        <color rgb="FF002060"/>
      </right>
      <top/>
      <bottom style="medium">
        <color rgb="FF002060"/>
      </bottom>
      <diagonal/>
    </border>
    <border>
      <left style="thin">
        <color auto="1"/>
      </left>
      <right style="medium">
        <color auto="1"/>
      </right>
      <top style="medium">
        <color rgb="FF002060"/>
      </top>
      <bottom style="medium">
        <color rgb="FF002060"/>
      </bottom>
      <diagonal/>
    </border>
    <border>
      <left style="medium">
        <color auto="1"/>
      </left>
      <right style="medium">
        <color auto="1"/>
      </right>
      <top style="medium">
        <color rgb="FF002060"/>
      </top>
      <bottom style="medium">
        <color rgb="FF002060"/>
      </bottom>
      <diagonal/>
    </border>
    <border>
      <left style="medium">
        <color rgb="FF002060"/>
      </left>
      <right style="thin">
        <color auto="1"/>
      </right>
      <top/>
      <bottom style="thin">
        <color auto="1"/>
      </bottom>
      <diagonal/>
    </border>
    <border>
      <left style="thin">
        <color auto="1"/>
      </left>
      <right style="medium">
        <color rgb="FF002060"/>
      </right>
      <top style="thin">
        <color auto="1"/>
      </top>
      <bottom style="thin">
        <color auto="1"/>
      </bottom>
      <diagonal/>
    </border>
    <border>
      <left style="thin">
        <color auto="1"/>
      </left>
      <right style="medium">
        <color rgb="FF002060"/>
      </right>
      <top/>
      <bottom style="thin">
        <color auto="1"/>
      </bottom>
      <diagonal/>
    </border>
    <border>
      <left style="medium">
        <color rgb="FF002060"/>
      </left>
      <right style="thin">
        <color auto="1"/>
      </right>
      <top style="thin">
        <color auto="1"/>
      </top>
      <bottom style="thin">
        <color auto="1"/>
      </bottom>
      <diagonal/>
    </border>
    <border>
      <left style="medium">
        <color rgb="FF002060"/>
      </left>
      <right style="thin">
        <color rgb="FF002060"/>
      </right>
      <top style="thin">
        <color rgb="FF002060"/>
      </top>
      <bottom style="thin">
        <color rgb="FF002060"/>
      </bottom>
      <diagonal/>
    </border>
    <border>
      <left style="thin">
        <color rgb="FF002060"/>
      </left>
      <right style="medium">
        <color rgb="FF002060"/>
      </right>
      <top style="thin">
        <color rgb="FF002060"/>
      </top>
      <bottom style="thin">
        <color rgb="FF002060"/>
      </bottom>
      <diagonal/>
    </border>
    <border>
      <left/>
      <right style="thin">
        <color theme="0"/>
      </right>
      <top/>
      <bottom/>
      <diagonal/>
    </border>
    <border>
      <left style="thin">
        <color theme="0"/>
      </left>
      <right style="thin">
        <color theme="0"/>
      </right>
      <top style="medium">
        <color rgb="FF002060"/>
      </top>
      <bottom/>
      <diagonal/>
    </border>
    <border>
      <left style="thin">
        <color theme="0"/>
      </left>
      <right style="thin">
        <color theme="0"/>
      </right>
      <top/>
      <bottom/>
      <diagonal/>
    </border>
    <border>
      <left/>
      <right/>
      <top/>
      <bottom style="medium">
        <color rgb="FF002060"/>
      </bottom>
      <diagonal/>
    </border>
    <border>
      <left style="thin">
        <color rgb="FF002060"/>
      </left>
      <right style="thin">
        <color rgb="FF002060"/>
      </right>
      <top/>
      <bottom style="medium">
        <color rgb="FF002060"/>
      </bottom>
      <diagonal/>
    </border>
    <border>
      <left style="thin">
        <color rgb="FF002060"/>
      </left>
      <right style="thin">
        <color rgb="FF002060"/>
      </right>
      <top style="medium">
        <color rgb="FF002060"/>
      </top>
      <bottom style="medium">
        <color rgb="FF002060"/>
      </bottom>
      <diagonal/>
    </border>
    <border>
      <left/>
      <right style="medium">
        <color rgb="FF002060"/>
      </right>
      <top/>
      <bottom style="medium">
        <color auto="1"/>
      </bottom>
      <diagonal/>
    </border>
    <border>
      <left style="medium">
        <color rgb="FF002060"/>
      </left>
      <right style="thin">
        <color theme="0"/>
      </right>
      <top style="medium">
        <color rgb="FF002060"/>
      </top>
      <bottom/>
      <diagonal/>
    </border>
    <border>
      <left style="thin">
        <color theme="0"/>
      </left>
      <right style="medium">
        <color rgb="FF002060"/>
      </right>
      <top/>
      <bottom/>
      <diagonal/>
    </border>
    <border>
      <left/>
      <right style="medium">
        <color rgb="FF002060"/>
      </right>
      <top/>
      <bottom/>
      <diagonal/>
    </border>
    <border>
      <left style="medium">
        <color rgb="FF002060"/>
      </left>
      <right/>
      <top/>
      <bottom style="medium">
        <color rgb="FF002060"/>
      </bottom>
      <diagonal/>
    </border>
    <border>
      <left style="medium">
        <color rgb="FF002060"/>
      </left>
      <right style="thin">
        <color rgb="FF002060"/>
      </right>
      <top/>
      <bottom/>
      <diagonal/>
    </border>
    <border>
      <left style="medium">
        <color rgb="FF002060"/>
      </left>
      <right style="medium">
        <color rgb="FF002060"/>
      </right>
      <top/>
      <bottom/>
      <diagonal/>
    </border>
    <border>
      <left style="thin">
        <color rgb="FF002060"/>
      </left>
      <right style="thin">
        <color rgb="FF002060"/>
      </right>
      <top style="thin">
        <color rgb="FF002060"/>
      </top>
      <bottom/>
      <diagonal/>
    </border>
    <border>
      <left style="thin">
        <color rgb="FF002060"/>
      </left>
      <right style="medium">
        <color rgb="FF002060"/>
      </right>
      <top style="thin">
        <color rgb="FF002060"/>
      </top>
      <bottom/>
      <diagonal/>
    </border>
    <border>
      <left/>
      <right style="thin">
        <color rgb="FF002060"/>
      </right>
      <top style="thin">
        <color rgb="FF002060"/>
      </top>
      <bottom style="thin">
        <color rgb="FF002060"/>
      </bottom>
      <diagonal/>
    </border>
    <border>
      <left/>
      <right style="thin">
        <color rgb="FF002060"/>
      </right>
      <top style="thin">
        <color rgb="FF002060"/>
      </top>
      <bottom/>
      <diagonal/>
    </border>
    <border>
      <left style="thin">
        <color rgb="FF002060"/>
      </left>
      <right style="thin">
        <color rgb="FF002060"/>
      </right>
      <top/>
      <bottom/>
      <diagonal/>
    </border>
    <border>
      <left style="thin">
        <color rgb="FF002060"/>
      </left>
      <right style="medium">
        <color rgb="FF002060"/>
      </right>
      <top/>
      <bottom/>
      <diagonal/>
    </border>
    <border>
      <left style="medium">
        <color rgb="FF002060"/>
      </left>
      <right style="thin">
        <color rgb="FF002060"/>
      </right>
      <top style="medium">
        <color rgb="FF002060"/>
      </top>
      <bottom/>
      <diagonal/>
    </border>
    <border>
      <left style="thin">
        <color rgb="FF002060"/>
      </left>
      <right style="thin">
        <color rgb="FF002060"/>
      </right>
      <top style="medium">
        <color rgb="FF002060"/>
      </top>
      <bottom/>
      <diagonal/>
    </border>
    <border>
      <left style="thin">
        <color auto="1"/>
      </left>
      <right/>
      <top style="thin">
        <color auto="1"/>
      </top>
      <bottom style="thin">
        <color auto="1"/>
      </bottom>
      <diagonal/>
    </border>
    <border>
      <left style="thin">
        <color rgb="FF002060"/>
      </left>
      <right style="medium">
        <color rgb="FF002060"/>
      </right>
      <top style="medium">
        <color rgb="FF002060"/>
      </top>
      <bottom/>
      <diagonal/>
    </border>
    <border>
      <left/>
      <right/>
      <top style="thin">
        <color auto="1"/>
      </top>
      <bottom/>
      <diagonal/>
    </border>
    <border>
      <left style="medium">
        <color auto="1"/>
      </left>
      <right style="medium">
        <color theme="0"/>
      </right>
      <top style="medium">
        <color auto="1"/>
      </top>
      <bottom style="medium">
        <color auto="1"/>
      </bottom>
      <diagonal/>
    </border>
    <border>
      <left style="medium">
        <color theme="0"/>
      </left>
      <right style="medium">
        <color theme="0"/>
      </right>
      <top style="medium">
        <color auto="1"/>
      </top>
      <bottom style="medium">
        <color auto="1"/>
      </bottom>
      <diagonal/>
    </border>
    <border>
      <left style="medium">
        <color theme="0"/>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rgb="FF002060"/>
      </top>
      <bottom/>
      <diagonal/>
    </border>
    <border>
      <left style="medium">
        <color auto="1"/>
      </left>
      <right style="medium">
        <color auto="1"/>
      </right>
      <top/>
      <bottom/>
      <diagonal/>
    </border>
    <border>
      <left style="medium">
        <color auto="1"/>
      </left>
      <right style="medium">
        <color auto="1"/>
      </right>
      <top/>
      <bottom style="medium">
        <color rgb="FF002060"/>
      </bottom>
      <diagonal/>
    </border>
    <border>
      <left style="medium">
        <color auto="1"/>
      </left>
      <right style="medium">
        <color auto="1"/>
      </right>
      <top style="medium">
        <color auto="1"/>
      </top>
      <bottom/>
      <diagonal/>
    </border>
    <border>
      <left style="medium">
        <color rgb="FF6666FF"/>
      </left>
      <right style="medium">
        <color rgb="FF6666FF"/>
      </right>
      <top style="medium">
        <color rgb="FF6666FF"/>
      </top>
      <bottom style="medium">
        <color rgb="FF6666FF"/>
      </bottom>
      <diagonal/>
    </border>
    <border>
      <left style="medium">
        <color rgb="FF6666FF"/>
      </left>
      <right/>
      <top/>
      <bottom/>
      <diagonal/>
    </border>
    <border>
      <left/>
      <right style="medium">
        <color rgb="FF6666FF"/>
      </right>
      <top/>
      <bottom/>
      <diagonal/>
    </border>
    <border>
      <left style="medium">
        <color rgb="FF6666FF"/>
      </left>
      <right/>
      <top/>
      <bottom style="medium">
        <color rgb="FF6666FF"/>
      </bottom>
      <diagonal/>
    </border>
    <border>
      <left/>
      <right/>
      <top/>
      <bottom style="medium">
        <color rgb="FF6666FF"/>
      </bottom>
      <diagonal/>
    </border>
    <border>
      <left/>
      <right style="medium">
        <color rgb="FF6666FF"/>
      </right>
      <top/>
      <bottom style="medium">
        <color rgb="FF6666FF"/>
      </bottom>
      <diagonal/>
    </border>
    <border>
      <left style="medium">
        <color rgb="FF6666FF"/>
      </left>
      <right/>
      <top style="medium">
        <color rgb="FF6666FF"/>
      </top>
      <bottom style="medium">
        <color rgb="FF6666FF"/>
      </bottom>
      <diagonal/>
    </border>
    <border>
      <left/>
      <right/>
      <top style="medium">
        <color rgb="FF6666FF"/>
      </top>
      <bottom style="medium">
        <color rgb="FF6666FF"/>
      </bottom>
      <diagonal/>
    </border>
    <border>
      <left/>
      <right style="medium">
        <color rgb="FF6666FF"/>
      </right>
      <top style="medium">
        <color rgb="FF6666FF"/>
      </top>
      <bottom style="medium">
        <color rgb="FF6666FF"/>
      </bottom>
      <diagonal/>
    </border>
    <border>
      <left style="medium">
        <color rgb="FF6666FF"/>
      </left>
      <right style="thin">
        <color rgb="FF002060"/>
      </right>
      <top style="medium">
        <color rgb="FF6666FF"/>
      </top>
      <bottom style="thin">
        <color rgb="FF002060"/>
      </bottom>
      <diagonal/>
    </border>
    <border>
      <left style="thin">
        <color rgb="FF002060"/>
      </left>
      <right style="thin">
        <color rgb="FF002060"/>
      </right>
      <top style="medium">
        <color rgb="FF6666FF"/>
      </top>
      <bottom style="thin">
        <color rgb="FF002060"/>
      </bottom>
      <diagonal/>
    </border>
    <border>
      <left style="thin">
        <color rgb="FF002060"/>
      </left>
      <right style="medium">
        <color rgb="FF6666FF"/>
      </right>
      <top style="medium">
        <color rgb="FF6666FF"/>
      </top>
      <bottom style="thin">
        <color rgb="FF002060"/>
      </bottom>
      <diagonal/>
    </border>
    <border>
      <left style="medium">
        <color rgb="FF6666FF"/>
      </left>
      <right style="thin">
        <color rgb="FF002060"/>
      </right>
      <top style="thin">
        <color rgb="FF002060"/>
      </top>
      <bottom style="thin">
        <color rgb="FF002060"/>
      </bottom>
      <diagonal/>
    </border>
    <border>
      <left style="thin">
        <color rgb="FF002060"/>
      </left>
      <right style="medium">
        <color rgb="FF6666FF"/>
      </right>
      <top style="thin">
        <color rgb="FF002060"/>
      </top>
      <bottom style="thin">
        <color rgb="FF002060"/>
      </bottom>
      <diagonal/>
    </border>
    <border>
      <left style="medium">
        <color rgb="FF6666FF"/>
      </left>
      <right style="thin">
        <color rgb="FF002060"/>
      </right>
      <top style="thin">
        <color rgb="FF002060"/>
      </top>
      <bottom style="medium">
        <color rgb="FF6666FF"/>
      </bottom>
      <diagonal/>
    </border>
    <border>
      <left style="thin">
        <color rgb="FF002060"/>
      </left>
      <right style="thin">
        <color rgb="FF002060"/>
      </right>
      <top style="thin">
        <color rgb="FF002060"/>
      </top>
      <bottom style="medium">
        <color rgb="FF6666FF"/>
      </bottom>
      <diagonal/>
    </border>
    <border>
      <left style="thin">
        <color rgb="FF002060"/>
      </left>
      <right style="medium">
        <color rgb="FF6666FF"/>
      </right>
      <top style="thin">
        <color rgb="FF002060"/>
      </top>
      <bottom style="medium">
        <color rgb="FF6666FF"/>
      </bottom>
      <diagonal/>
    </border>
    <border>
      <left style="medium">
        <color rgb="FF002060"/>
      </left>
      <right style="medium">
        <color rgb="FF002060"/>
      </right>
      <top style="medium">
        <color rgb="FF6666FF"/>
      </top>
      <bottom style="medium">
        <color rgb="FF002060"/>
      </bottom>
      <diagonal/>
    </border>
    <border>
      <left style="medium">
        <color rgb="FF002060"/>
      </left>
      <right style="medium">
        <color rgb="FF6666FF"/>
      </right>
      <top style="medium">
        <color rgb="FF6666FF"/>
      </top>
      <bottom style="thin">
        <color rgb="FF002060"/>
      </bottom>
      <diagonal/>
    </border>
    <border>
      <left style="medium">
        <color rgb="FF002060"/>
      </left>
      <right style="medium">
        <color rgb="FF6666FF"/>
      </right>
      <top style="thin">
        <color rgb="FF002060"/>
      </top>
      <bottom style="thin">
        <color rgb="FF002060"/>
      </bottom>
      <diagonal/>
    </border>
    <border>
      <left style="medium">
        <color rgb="FF002060"/>
      </left>
      <right style="medium">
        <color rgb="FF002060"/>
      </right>
      <top style="medium">
        <color rgb="FF002060"/>
      </top>
      <bottom style="medium">
        <color rgb="FF6666FF"/>
      </bottom>
      <diagonal/>
    </border>
    <border>
      <left style="medium">
        <color rgb="FF002060"/>
      </left>
      <right style="medium">
        <color rgb="FF6666FF"/>
      </right>
      <top style="thin">
        <color rgb="FF002060"/>
      </top>
      <bottom style="medium">
        <color rgb="FF6666FF"/>
      </bottom>
      <diagonal/>
    </border>
    <border>
      <left style="medium">
        <color rgb="FF6666FF"/>
      </left>
      <right style="medium">
        <color rgb="FF002060"/>
      </right>
      <top style="medium">
        <color rgb="FF6666FF"/>
      </top>
      <bottom/>
      <diagonal/>
    </border>
    <border>
      <left style="medium">
        <color rgb="FF002060"/>
      </left>
      <right style="medium">
        <color rgb="FF002060"/>
      </right>
      <top style="medium">
        <color rgb="FF6666FF"/>
      </top>
      <bottom/>
      <diagonal/>
    </border>
    <border>
      <left style="medium">
        <color rgb="FF6666FF"/>
      </left>
      <right style="medium">
        <color rgb="FF002060"/>
      </right>
      <top/>
      <bottom/>
      <diagonal/>
    </border>
    <border>
      <left style="medium">
        <color rgb="FF002060"/>
      </left>
      <right style="medium">
        <color rgb="FF002060"/>
      </right>
      <top/>
      <bottom style="medium">
        <color rgb="FF6666FF"/>
      </bottom>
      <diagonal/>
    </border>
    <border>
      <left/>
      <right/>
      <top style="medium">
        <color rgb="FF6666FF"/>
      </top>
      <bottom/>
      <diagonal/>
    </border>
    <border>
      <left style="medium">
        <color rgb="FF002060"/>
      </left>
      <right/>
      <top style="medium">
        <color rgb="FF6666FF"/>
      </top>
      <bottom style="medium">
        <color rgb="FF6666FF"/>
      </bottom>
      <diagonal/>
    </border>
    <border>
      <left/>
      <right style="medium">
        <color rgb="FF002060"/>
      </right>
      <top style="medium">
        <color rgb="FF6666FF"/>
      </top>
      <bottom style="medium">
        <color rgb="FF6666FF"/>
      </bottom>
      <diagonal/>
    </border>
    <border>
      <left style="thin">
        <color auto="1"/>
      </left>
      <right style="medium">
        <color rgb="FF002060"/>
      </right>
      <top style="thin">
        <color auto="1"/>
      </top>
      <bottom/>
      <diagonal/>
    </border>
    <border>
      <left style="medium">
        <color rgb="FF002060"/>
      </left>
      <right style="thin">
        <color auto="1"/>
      </right>
      <top style="thin">
        <color auto="1"/>
      </top>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rgb="FF002060"/>
      </left>
      <right style="thin">
        <color rgb="FF002060"/>
      </right>
      <top style="thin">
        <color rgb="FF002060"/>
      </top>
      <bottom/>
      <diagonal/>
    </border>
    <border>
      <left style="medium">
        <color auto="1"/>
      </left>
      <right style="medium">
        <color auto="1"/>
      </right>
      <top style="thin">
        <color auto="1"/>
      </top>
      <bottom/>
      <diagonal/>
    </border>
  </borders>
  <cellStyleXfs count="3">
    <xf numFmtId="0" fontId="0" fillId="0" borderId="0"/>
    <xf numFmtId="9" fontId="1" fillId="0" borderId="0" applyFont="0" applyFill="0" applyBorder="0" applyAlignment="0" applyProtection="0"/>
    <xf numFmtId="0" fontId="51" fillId="0" borderId="0"/>
  </cellStyleXfs>
  <cellXfs count="399">
    <xf numFmtId="0" fontId="0" fillId="0" borderId="0" xfId="0"/>
    <xf numFmtId="0" fontId="3" fillId="2" borderId="1" xfId="0" applyFont="1" applyFill="1" applyBorder="1" applyAlignment="1">
      <alignment horizontal="center" vertical="center" wrapText="1" readingOrder="1"/>
    </xf>
    <xf numFmtId="9" fontId="3" fillId="3" borderId="2" xfId="0" applyNumberFormat="1" applyFont="1" applyFill="1" applyBorder="1" applyAlignment="1">
      <alignment horizontal="center" vertical="center" wrapText="1" readingOrder="1"/>
    </xf>
    <xf numFmtId="0" fontId="4" fillId="4" borderId="1" xfId="0" applyFont="1" applyFill="1" applyBorder="1" applyAlignment="1">
      <alignment horizontal="center" vertical="center" wrapText="1" readingOrder="1"/>
    </xf>
    <xf numFmtId="0" fontId="4" fillId="5" borderId="1" xfId="0" applyFont="1" applyFill="1" applyBorder="1" applyAlignment="1">
      <alignment horizontal="center" vertical="center" wrapText="1" readingOrder="1"/>
    </xf>
    <xf numFmtId="0" fontId="4" fillId="6" borderId="1" xfId="0" applyFont="1" applyFill="1" applyBorder="1" applyAlignment="1">
      <alignment horizontal="center" vertical="center" readingOrder="1"/>
    </xf>
    <xf numFmtId="0" fontId="4" fillId="7" borderId="3" xfId="0" applyFont="1" applyFill="1" applyBorder="1" applyAlignment="1">
      <alignment horizontal="center" vertical="center" wrapText="1" readingOrder="1"/>
    </xf>
    <xf numFmtId="9" fontId="3" fillId="3" borderId="6" xfId="0" applyNumberFormat="1" applyFont="1" applyFill="1" applyBorder="1" applyAlignment="1">
      <alignment horizontal="center" vertical="center" wrapText="1" readingOrder="1"/>
    </xf>
    <xf numFmtId="9" fontId="3" fillId="3" borderId="6" xfId="0" applyNumberFormat="1" applyFont="1" applyFill="1" applyBorder="1" applyAlignment="1">
      <alignment horizontal="center" vertical="center" readingOrder="1"/>
    </xf>
    <xf numFmtId="9" fontId="3" fillId="3" borderId="7" xfId="0" applyNumberFormat="1" applyFont="1" applyFill="1" applyBorder="1" applyAlignment="1">
      <alignment horizontal="center" vertical="center" readingOrder="1"/>
    </xf>
    <xf numFmtId="0" fontId="6" fillId="9" borderId="0" xfId="0" applyFont="1" applyFill="1" applyAlignment="1" applyProtection="1">
      <alignment vertical="center"/>
      <protection locked="0"/>
    </xf>
    <xf numFmtId="0" fontId="7" fillId="9" borderId="0" xfId="0" applyFont="1" applyFill="1" applyProtection="1">
      <protection locked="0"/>
    </xf>
    <xf numFmtId="0" fontId="8" fillId="9" borderId="0" xfId="0" applyFont="1" applyFill="1" applyProtection="1">
      <protection locked="0"/>
    </xf>
    <xf numFmtId="0" fontId="9" fillId="9" borderId="0" xfId="0" applyFont="1" applyFill="1" applyAlignment="1" applyProtection="1">
      <alignment horizontal="center"/>
      <protection locked="0"/>
    </xf>
    <xf numFmtId="2" fontId="8" fillId="9" borderId="0" xfId="0" applyNumberFormat="1" applyFont="1" applyFill="1" applyProtection="1">
      <protection locked="0"/>
    </xf>
    <xf numFmtId="0" fontId="11" fillId="9" borderId="0" xfId="0" applyFont="1" applyFill="1" applyProtection="1">
      <protection locked="0"/>
    </xf>
    <xf numFmtId="0" fontId="8" fillId="0" borderId="0" xfId="0" applyFont="1" applyProtection="1">
      <protection locked="0"/>
    </xf>
    <xf numFmtId="0" fontId="8" fillId="0" borderId="0" xfId="0" applyFont="1" applyAlignment="1" applyProtection="1">
      <alignment horizontal="center"/>
      <protection locked="0"/>
    </xf>
    <xf numFmtId="2" fontId="8" fillId="0" borderId="0" xfId="0" applyNumberFormat="1" applyFont="1" applyProtection="1">
      <protection locked="0"/>
    </xf>
    <xf numFmtId="0" fontId="11" fillId="0" borderId="0" xfId="0" applyFont="1" applyProtection="1">
      <protection locked="0"/>
    </xf>
    <xf numFmtId="0" fontId="10" fillId="0" borderId="17" xfId="0" applyFont="1" applyBorder="1" applyProtection="1">
      <protection locked="0"/>
    </xf>
    <xf numFmtId="0" fontId="15" fillId="9" borderId="0" xfId="0" applyFont="1" applyFill="1" applyAlignment="1" applyProtection="1">
      <alignment vertical="center"/>
      <protection locked="0"/>
    </xf>
    <xf numFmtId="2" fontId="11" fillId="9" borderId="0" xfId="0" applyNumberFormat="1" applyFont="1" applyFill="1" applyProtection="1">
      <protection locked="0"/>
    </xf>
    <xf numFmtId="2" fontId="11" fillId="0" borderId="0" xfId="0" applyNumberFormat="1" applyFont="1" applyProtection="1">
      <protection locked="0"/>
    </xf>
    <xf numFmtId="0" fontId="15" fillId="9" borderId="0" xfId="0" applyFont="1" applyFill="1" applyAlignment="1" applyProtection="1">
      <alignment vertical="center" wrapText="1"/>
      <protection locked="0"/>
    </xf>
    <xf numFmtId="0" fontId="23" fillId="9" borderId="0" xfId="0" applyFont="1" applyFill="1" applyAlignment="1" applyProtection="1">
      <alignment vertical="center"/>
      <protection locked="0"/>
    </xf>
    <xf numFmtId="0" fontId="12" fillId="10" borderId="0" xfId="0" applyFont="1" applyFill="1" applyAlignment="1">
      <alignment horizontal="center" vertical="center"/>
    </xf>
    <xf numFmtId="0" fontId="12" fillId="10" borderId="28" xfId="0" applyFont="1" applyFill="1" applyBorder="1" applyAlignment="1">
      <alignment horizontal="center" vertical="center"/>
    </xf>
    <xf numFmtId="0" fontId="24" fillId="9" borderId="0" xfId="0" applyFont="1" applyFill="1" applyProtection="1">
      <protection locked="0"/>
    </xf>
    <xf numFmtId="0" fontId="24" fillId="0" borderId="0" xfId="0" applyFont="1" applyProtection="1">
      <protection locked="0"/>
    </xf>
    <xf numFmtId="0" fontId="26" fillId="9" borderId="0" xfId="0" applyFont="1" applyFill="1" applyProtection="1">
      <protection locked="0"/>
    </xf>
    <xf numFmtId="0" fontId="26" fillId="0" borderId="0" xfId="0" applyFont="1" applyProtection="1">
      <protection locked="0"/>
    </xf>
    <xf numFmtId="0" fontId="20" fillId="13" borderId="7" xfId="0" applyFont="1" applyFill="1" applyBorder="1" applyAlignment="1" applyProtection="1">
      <alignment vertical="center" wrapText="1"/>
      <protection locked="0"/>
    </xf>
    <xf numFmtId="1" fontId="14" fillId="12" borderId="48" xfId="0" applyNumberFormat="1" applyFont="1" applyFill="1" applyBorder="1" applyAlignment="1">
      <alignment horizontal="center" vertical="center"/>
    </xf>
    <xf numFmtId="9" fontId="14" fillId="12" borderId="48" xfId="0" applyNumberFormat="1" applyFont="1" applyFill="1" applyBorder="1" applyAlignment="1">
      <alignment horizontal="center" vertical="center"/>
    </xf>
    <xf numFmtId="1" fontId="14" fillId="12" borderId="19" xfId="0" applyNumberFormat="1" applyFont="1" applyFill="1" applyBorder="1" applyAlignment="1">
      <alignment horizontal="center" vertical="center"/>
    </xf>
    <xf numFmtId="0" fontId="15" fillId="13" borderId="7" xfId="0" applyFont="1" applyFill="1" applyBorder="1" applyAlignment="1" applyProtection="1">
      <alignment vertical="center"/>
      <protection locked="0"/>
    </xf>
    <xf numFmtId="0" fontId="15" fillId="13" borderId="7" xfId="0" applyFont="1" applyFill="1" applyBorder="1" applyAlignment="1" applyProtection="1">
      <alignment vertical="center" wrapText="1"/>
      <protection locked="0"/>
    </xf>
    <xf numFmtId="0" fontId="10" fillId="13" borderId="4" xfId="0" applyFont="1" applyFill="1" applyBorder="1" applyAlignment="1" applyProtection="1">
      <alignment horizontal="center"/>
      <protection locked="0"/>
    </xf>
    <xf numFmtId="0" fontId="6" fillId="9" borderId="55" xfId="0" applyFont="1" applyFill="1" applyBorder="1" applyAlignment="1" applyProtection="1">
      <alignment vertical="center"/>
      <protection locked="0"/>
    </xf>
    <xf numFmtId="0" fontId="6" fillId="9" borderId="57" xfId="0" applyFont="1" applyFill="1" applyBorder="1" applyAlignment="1" applyProtection="1">
      <alignment vertical="center"/>
      <protection locked="0"/>
    </xf>
    <xf numFmtId="9" fontId="14" fillId="9" borderId="56" xfId="0" applyNumberFormat="1" applyFont="1" applyFill="1" applyBorder="1" applyAlignment="1">
      <alignment horizontal="center" vertical="center"/>
    </xf>
    <xf numFmtId="1" fontId="14" fillId="9" borderId="56" xfId="0" applyNumberFormat="1" applyFont="1" applyFill="1" applyBorder="1" applyAlignment="1">
      <alignment horizontal="center" vertical="center"/>
    </xf>
    <xf numFmtId="9" fontId="14" fillId="9" borderId="56" xfId="1" applyFont="1" applyFill="1" applyBorder="1" applyAlignment="1" applyProtection="1">
      <alignment horizontal="center" vertical="center"/>
    </xf>
    <xf numFmtId="0" fontId="10" fillId="9" borderId="57" xfId="0" applyFont="1" applyFill="1" applyBorder="1" applyProtection="1">
      <protection locked="0"/>
    </xf>
    <xf numFmtId="0" fontId="11" fillId="9" borderId="57" xfId="0" applyFont="1" applyFill="1" applyBorder="1" applyProtection="1">
      <protection locked="0"/>
    </xf>
    <xf numFmtId="9" fontId="29" fillId="8" borderId="2" xfId="0" applyNumberFormat="1" applyFont="1" applyFill="1" applyBorder="1" applyAlignment="1" applyProtection="1">
      <alignment horizontal="center" vertical="center" wrapText="1"/>
      <protection locked="0"/>
    </xf>
    <xf numFmtId="0" fontId="10" fillId="0" borderId="61" xfId="0" applyFont="1" applyBorder="1" applyProtection="1">
      <protection locked="0"/>
    </xf>
    <xf numFmtId="0" fontId="10" fillId="9" borderId="63" xfId="0" applyFont="1" applyFill="1" applyBorder="1" applyProtection="1">
      <protection locked="0"/>
    </xf>
    <xf numFmtId="0" fontId="10" fillId="0" borderId="0" xfId="0" applyFont="1" applyAlignment="1" applyProtection="1">
      <alignment horizontal="center"/>
      <protection locked="0"/>
    </xf>
    <xf numFmtId="0" fontId="10" fillId="0" borderId="64" xfId="0" applyFont="1" applyBorder="1" applyAlignment="1" applyProtection="1">
      <alignment horizontal="center"/>
      <protection locked="0"/>
    </xf>
    <xf numFmtId="0" fontId="25" fillId="9" borderId="5" xfId="0" applyFont="1" applyFill="1" applyBorder="1" applyAlignment="1" applyProtection="1">
      <alignment vertical="center"/>
      <protection locked="0"/>
    </xf>
    <xf numFmtId="0" fontId="25" fillId="9" borderId="5" xfId="0" applyFont="1" applyFill="1" applyBorder="1" applyAlignment="1" applyProtection="1">
      <alignment horizontal="center" vertical="center" wrapText="1"/>
      <protection locked="0"/>
    </xf>
    <xf numFmtId="0" fontId="16" fillId="9" borderId="0" xfId="0" applyFont="1" applyFill="1" applyAlignment="1">
      <alignment horizontal="center" vertical="center" wrapText="1" readingOrder="1"/>
    </xf>
    <xf numFmtId="0" fontId="17" fillId="9" borderId="0" xfId="0" applyFont="1" applyFill="1" applyAlignment="1" applyProtection="1">
      <alignment horizontal="center" vertical="center"/>
      <protection locked="0"/>
    </xf>
    <xf numFmtId="0" fontId="8" fillId="9" borderId="64" xfId="0" applyFont="1" applyFill="1" applyBorder="1" applyProtection="1">
      <protection locked="0"/>
    </xf>
    <xf numFmtId="0" fontId="25" fillId="9" borderId="5" xfId="0" applyFont="1" applyFill="1" applyBorder="1" applyAlignment="1" applyProtection="1">
      <alignment horizontal="center" vertical="center"/>
      <protection locked="0"/>
    </xf>
    <xf numFmtId="2" fontId="8" fillId="9" borderId="0" xfId="0" applyNumberFormat="1" applyFont="1" applyFill="1" applyAlignment="1" applyProtection="1">
      <alignment horizontal="center"/>
      <protection locked="0"/>
    </xf>
    <xf numFmtId="0" fontId="8" fillId="9" borderId="0" xfId="0" applyFont="1" applyFill="1" applyAlignment="1" applyProtection="1">
      <alignment horizontal="center"/>
      <protection locked="0"/>
    </xf>
    <xf numFmtId="0" fontId="8" fillId="9" borderId="64" xfId="0" applyFont="1" applyFill="1" applyBorder="1" applyAlignment="1" applyProtection="1">
      <alignment horizontal="center"/>
      <protection locked="0"/>
    </xf>
    <xf numFmtId="2" fontId="17" fillId="9" borderId="0" xfId="0" applyNumberFormat="1" applyFont="1" applyFill="1" applyAlignment="1" applyProtection="1">
      <alignment horizontal="center"/>
      <protection locked="0"/>
    </xf>
    <xf numFmtId="0" fontId="17" fillId="9" borderId="0" xfId="0" applyFont="1" applyFill="1" applyAlignment="1" applyProtection="1">
      <alignment horizontal="center"/>
      <protection locked="0"/>
    </xf>
    <xf numFmtId="0" fontId="17" fillId="9" borderId="64" xfId="0" applyFont="1" applyFill="1" applyBorder="1" applyAlignment="1" applyProtection="1">
      <alignment horizontal="center"/>
      <protection locked="0"/>
    </xf>
    <xf numFmtId="0" fontId="25" fillId="9" borderId="65" xfId="0" applyFont="1" applyFill="1" applyBorder="1" applyAlignment="1" applyProtection="1">
      <alignment horizontal="center" vertical="center"/>
      <protection locked="0"/>
    </xf>
    <xf numFmtId="0" fontId="17" fillId="9" borderId="58" xfId="0" applyFont="1" applyFill="1" applyBorder="1" applyAlignment="1" applyProtection="1">
      <alignment horizontal="center" vertical="center"/>
      <protection locked="0"/>
    </xf>
    <xf numFmtId="0" fontId="8" fillId="9" borderId="58" xfId="0" applyFont="1" applyFill="1" applyBorder="1" applyProtection="1">
      <protection locked="0"/>
    </xf>
    <xf numFmtId="2" fontId="8" fillId="9" borderId="58" xfId="0" applyNumberFormat="1" applyFont="1" applyFill="1" applyBorder="1" applyProtection="1">
      <protection locked="0"/>
    </xf>
    <xf numFmtId="0" fontId="8" fillId="9" borderId="46" xfId="0" applyFont="1" applyFill="1" applyBorder="1" applyProtection="1">
      <protection locked="0"/>
    </xf>
    <xf numFmtId="0" fontId="32" fillId="9" borderId="0" xfId="0" applyFont="1" applyFill="1" applyAlignment="1" applyProtection="1">
      <alignment vertical="center"/>
      <protection locked="0"/>
    </xf>
    <xf numFmtId="0" fontId="21" fillId="12" borderId="2" xfId="0" applyFont="1" applyFill="1" applyBorder="1" applyAlignment="1" applyProtection="1">
      <alignment horizontal="center" vertical="center"/>
      <protection locked="0"/>
    </xf>
    <xf numFmtId="0" fontId="21" fillId="12" borderId="17" xfId="0" applyFont="1" applyFill="1" applyBorder="1" applyAlignment="1" applyProtection="1">
      <alignment horizontal="center" vertical="center"/>
      <protection locked="0"/>
    </xf>
    <xf numFmtId="9" fontId="21" fillId="12" borderId="17" xfId="0" applyNumberFormat="1" applyFont="1" applyFill="1" applyBorder="1" applyAlignment="1" applyProtection="1">
      <alignment vertical="center"/>
      <protection locked="0"/>
    </xf>
    <xf numFmtId="1" fontId="21" fillId="12" borderId="19" xfId="0" applyNumberFormat="1" applyFont="1" applyFill="1" applyBorder="1" applyAlignment="1">
      <alignment horizontal="center" vertical="center"/>
    </xf>
    <xf numFmtId="9" fontId="21" fillId="12" borderId="19" xfId="0" applyNumberFormat="1" applyFont="1" applyFill="1" applyBorder="1" applyAlignment="1">
      <alignment horizontal="center" vertical="center"/>
    </xf>
    <xf numFmtId="0" fontId="33" fillId="0" borderId="0" xfId="0" applyFont="1" applyAlignment="1" applyProtection="1">
      <alignment horizontal="center"/>
      <protection locked="0"/>
    </xf>
    <xf numFmtId="0" fontId="33" fillId="0" borderId="64" xfId="0" applyFont="1" applyBorder="1" applyAlignment="1" applyProtection="1">
      <alignment horizontal="center"/>
      <protection locked="0"/>
    </xf>
    <xf numFmtId="0" fontId="34" fillId="0" borderId="0" xfId="0" applyFont="1" applyProtection="1">
      <protection locked="0"/>
    </xf>
    <xf numFmtId="0" fontId="37" fillId="15" borderId="27" xfId="0" applyFont="1" applyFill="1" applyBorder="1" applyAlignment="1">
      <alignment horizontal="center" vertical="center" wrapText="1"/>
    </xf>
    <xf numFmtId="0" fontId="37" fillId="15" borderId="54" xfId="0" applyFont="1" applyFill="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9" fontId="38" fillId="15" borderId="68" xfId="0" applyNumberFormat="1" applyFont="1" applyFill="1" applyBorder="1" applyAlignment="1">
      <alignment horizontal="center" vertical="center" wrapText="1"/>
    </xf>
    <xf numFmtId="9" fontId="38" fillId="15" borderId="69" xfId="0" applyNumberFormat="1" applyFont="1" applyFill="1" applyBorder="1" applyAlignment="1">
      <alignment horizontal="center" vertical="center" wrapText="1"/>
    </xf>
    <xf numFmtId="0" fontId="0" fillId="0" borderId="38" xfId="0" applyBorder="1" applyAlignment="1">
      <alignment horizontal="center" vertical="center" wrapText="1"/>
    </xf>
    <xf numFmtId="0" fontId="0" fillId="0" borderId="70" xfId="0" applyBorder="1" applyAlignment="1">
      <alignment horizontal="center" vertical="center" wrapText="1"/>
    </xf>
    <xf numFmtId="0" fontId="0" fillId="0" borderId="39" xfId="0" applyBorder="1" applyAlignment="1">
      <alignment horizontal="center" vertical="center" wrapText="1"/>
    </xf>
    <xf numFmtId="0" fontId="2" fillId="0" borderId="0" xfId="0" applyFont="1" applyAlignment="1">
      <alignment horizontal="center" vertical="center" wrapText="1"/>
    </xf>
    <xf numFmtId="0" fontId="8" fillId="9" borderId="0" xfId="0" applyFont="1" applyFill="1"/>
    <xf numFmtId="166" fontId="36" fillId="11" borderId="22" xfId="0" applyNumberFormat="1" applyFont="1" applyFill="1" applyBorder="1" applyAlignment="1">
      <alignment horizontal="center" vertical="center" wrapText="1"/>
    </xf>
    <xf numFmtId="0" fontId="8" fillId="9" borderId="0" xfId="0" applyFont="1" applyFill="1" applyAlignment="1">
      <alignment vertical="center"/>
    </xf>
    <xf numFmtId="0" fontId="11" fillId="0" borderId="0" xfId="0" applyFont="1"/>
    <xf numFmtId="166" fontId="36" fillId="11" borderId="76" xfId="0" applyNumberFormat="1" applyFont="1" applyFill="1" applyBorder="1" applyAlignment="1">
      <alignment horizontal="center" vertical="center" wrapText="1"/>
    </xf>
    <xf numFmtId="0" fontId="8" fillId="9" borderId="0" xfId="0" applyFont="1" applyFill="1" applyAlignment="1">
      <alignment horizontal="left"/>
    </xf>
    <xf numFmtId="0" fontId="7" fillId="9" borderId="0" xfId="0" applyFont="1" applyFill="1"/>
    <xf numFmtId="0" fontId="7" fillId="0" borderId="0" xfId="0" applyFont="1"/>
    <xf numFmtId="0" fontId="7" fillId="9" borderId="10" xfId="0" applyFont="1" applyFill="1" applyBorder="1"/>
    <xf numFmtId="0" fontId="7" fillId="9" borderId="0" xfId="0" applyFont="1" applyFill="1" applyAlignment="1">
      <alignment horizontal="right"/>
    </xf>
    <xf numFmtId="0" fontId="7" fillId="9" borderId="24" xfId="0" applyFont="1" applyFill="1" applyBorder="1"/>
    <xf numFmtId="0" fontId="7" fillId="9" borderId="0" xfId="0" applyFont="1" applyFill="1" applyAlignment="1">
      <alignment horizontal="center"/>
    </xf>
    <xf numFmtId="0" fontId="7" fillId="9" borderId="12" xfId="0" applyFont="1" applyFill="1" applyBorder="1"/>
    <xf numFmtId="0" fontId="42" fillId="9" borderId="0" xfId="0" applyFont="1" applyFill="1"/>
    <xf numFmtId="0" fontId="35" fillId="9" borderId="30" xfId="0" applyFont="1" applyFill="1" applyBorder="1" applyAlignment="1">
      <alignment horizontal="center" vertical="center"/>
    </xf>
    <xf numFmtId="0" fontId="43" fillId="0" borderId="0" xfId="0" applyFont="1"/>
    <xf numFmtId="0" fontId="42" fillId="9" borderId="0" xfId="0" applyFont="1" applyFill="1" applyAlignment="1">
      <alignment vertical="center"/>
    </xf>
    <xf numFmtId="0" fontId="44" fillId="0" borderId="0" xfId="0" applyFont="1"/>
    <xf numFmtId="0" fontId="45" fillId="0" borderId="0" xfId="0" applyFont="1"/>
    <xf numFmtId="0" fontId="35" fillId="9" borderId="33" xfId="0" applyFont="1" applyFill="1" applyBorder="1" applyAlignment="1">
      <alignment horizontal="center" vertical="center"/>
    </xf>
    <xf numFmtId="0" fontId="35" fillId="9" borderId="35" xfId="0" applyFont="1" applyFill="1" applyBorder="1" applyAlignment="1">
      <alignment horizontal="center" vertical="center"/>
    </xf>
    <xf numFmtId="0" fontId="40" fillId="10" borderId="80" xfId="0" applyFont="1" applyFill="1" applyBorder="1" applyAlignment="1">
      <alignment vertical="center" wrapText="1"/>
    </xf>
    <xf numFmtId="165" fontId="39" fillId="10" borderId="80" xfId="0" applyNumberFormat="1" applyFont="1" applyFill="1" applyBorder="1" applyAlignment="1">
      <alignment horizontal="center" vertical="center" wrapText="1"/>
    </xf>
    <xf numFmtId="9" fontId="40" fillId="10" borderId="81" xfId="1" applyFont="1" applyFill="1" applyBorder="1" applyAlignment="1" applyProtection="1">
      <alignment vertical="center" wrapText="1"/>
    </xf>
    <xf numFmtId="166" fontId="36" fillId="11" borderId="2" xfId="0" applyNumberFormat="1" applyFont="1" applyFill="1" applyBorder="1" applyAlignment="1">
      <alignment horizontal="center" vertical="center" wrapText="1"/>
    </xf>
    <xf numFmtId="10" fontId="3" fillId="3" borderId="2" xfId="0" applyNumberFormat="1" applyFont="1" applyFill="1" applyBorder="1" applyAlignment="1">
      <alignment horizontal="center" vertical="center" wrapText="1" readingOrder="1"/>
    </xf>
    <xf numFmtId="0" fontId="42" fillId="9" borderId="24" xfId="0" applyFont="1" applyFill="1" applyBorder="1"/>
    <xf numFmtId="0" fontId="8" fillId="0" borderId="0" xfId="0" applyFont="1"/>
    <xf numFmtId="0" fontId="8" fillId="0" borderId="0" xfId="0" applyFont="1" applyAlignment="1">
      <alignment horizontal="left"/>
    </xf>
    <xf numFmtId="0" fontId="47" fillId="0" borderId="0" xfId="0" applyFont="1"/>
    <xf numFmtId="0" fontId="48" fillId="9" borderId="0" xfId="0" applyFont="1" applyFill="1" applyAlignment="1">
      <alignment horizontal="left" vertical="center" wrapText="1"/>
    </xf>
    <xf numFmtId="0" fontId="8" fillId="9" borderId="0" xfId="0" applyFont="1" applyFill="1" applyAlignment="1">
      <alignment horizontal="center"/>
    </xf>
    <xf numFmtId="0" fontId="30" fillId="9" borderId="0" xfId="0" applyFont="1" applyFill="1"/>
    <xf numFmtId="0" fontId="30" fillId="9" borderId="0" xfId="0" applyFont="1" applyFill="1" applyAlignment="1">
      <alignment horizontal="left" vertical="center" wrapText="1"/>
    </xf>
    <xf numFmtId="0" fontId="30" fillId="9" borderId="0" xfId="0" applyFont="1" applyFill="1" applyAlignment="1">
      <alignment horizontal="center"/>
    </xf>
    <xf numFmtId="0" fontId="30" fillId="0" borderId="88" xfId="0" applyFont="1" applyBorder="1"/>
    <xf numFmtId="0" fontId="30" fillId="0" borderId="89" xfId="0" applyFont="1" applyBorder="1" applyAlignment="1">
      <alignment horizontal="center"/>
    </xf>
    <xf numFmtId="0" fontId="30" fillId="0" borderId="90" xfId="0" applyFont="1" applyBorder="1"/>
    <xf numFmtId="0" fontId="30" fillId="0" borderId="92" xfId="0" applyFont="1" applyBorder="1" applyAlignment="1">
      <alignment horizontal="center" vertical="center"/>
    </xf>
    <xf numFmtId="9" fontId="38" fillId="15" borderId="71" xfId="0" applyNumberFormat="1" applyFont="1" applyFill="1" applyBorder="1" applyAlignment="1">
      <alignment horizontal="center" vertical="center" wrapText="1"/>
    </xf>
    <xf numFmtId="0" fontId="27" fillId="15" borderId="105" xfId="0" applyFont="1" applyFill="1" applyBorder="1" applyAlignment="1">
      <alignment vertical="center" wrapText="1"/>
    </xf>
    <xf numFmtId="0" fontId="27" fillId="15" borderId="106" xfId="0" applyFont="1" applyFill="1" applyBorder="1" applyAlignment="1">
      <alignment vertical="center" wrapText="1"/>
    </xf>
    <xf numFmtId="0" fontId="27" fillId="15" borderId="108" xfId="0" applyFont="1" applyFill="1" applyBorder="1" applyAlignment="1">
      <alignment vertical="center" wrapText="1"/>
    </xf>
    <xf numFmtId="166" fontId="36" fillId="11" borderId="4" xfId="0" applyNumberFormat="1" applyFont="1" applyFill="1" applyBorder="1" applyAlignment="1">
      <alignment horizontal="center" vertical="center" wrapText="1"/>
    </xf>
    <xf numFmtId="0" fontId="4" fillId="4" borderId="87" xfId="0" applyFont="1" applyFill="1" applyBorder="1" applyAlignment="1">
      <alignment horizontal="center" vertical="center" wrapText="1" readingOrder="1"/>
    </xf>
    <xf numFmtId="0" fontId="3" fillId="5" borderId="87" xfId="0" applyFont="1" applyFill="1" applyBorder="1" applyAlignment="1">
      <alignment horizontal="center" vertical="center" wrapText="1" readingOrder="1"/>
    </xf>
    <xf numFmtId="0" fontId="3" fillId="2" borderId="87" xfId="0" applyFont="1" applyFill="1" applyBorder="1" applyAlignment="1">
      <alignment horizontal="center" vertical="center" wrapText="1" readingOrder="1"/>
    </xf>
    <xf numFmtId="0" fontId="37" fillId="15" borderId="70" xfId="0" applyFont="1" applyFill="1" applyBorder="1" applyAlignment="1">
      <alignment horizontal="center" wrapText="1"/>
    </xf>
    <xf numFmtId="0" fontId="37" fillId="15" borderId="27" xfId="0" applyFont="1" applyFill="1" applyBorder="1" applyAlignment="1">
      <alignment horizontal="center" wrapText="1"/>
    </xf>
    <xf numFmtId="0" fontId="15" fillId="9" borderId="0" xfId="0" applyFont="1" applyFill="1" applyAlignment="1">
      <alignment horizontal="right"/>
    </xf>
    <xf numFmtId="14" fontId="35" fillId="9" borderId="32" xfId="0" applyNumberFormat="1" applyFont="1" applyFill="1" applyBorder="1" applyAlignment="1">
      <alignment horizontal="center" vertical="center"/>
    </xf>
    <xf numFmtId="9" fontId="10" fillId="0" borderId="2" xfId="1" applyFont="1" applyBorder="1" applyAlignment="1" applyProtection="1">
      <alignment vertical="center" wrapText="1"/>
      <protection locked="0"/>
    </xf>
    <xf numFmtId="9" fontId="10" fillId="0" borderId="2" xfId="0" applyNumberFormat="1" applyFont="1" applyBorder="1" applyAlignment="1" applyProtection="1">
      <alignment vertical="center" wrapText="1"/>
      <protection locked="0"/>
    </xf>
    <xf numFmtId="0" fontId="10" fillId="0" borderId="2" xfId="0" applyFont="1" applyBorder="1" applyAlignment="1" applyProtection="1">
      <alignment vertical="center" wrapText="1"/>
      <protection locked="0"/>
    </xf>
    <xf numFmtId="0" fontId="54" fillId="0" borderId="31" xfId="0" applyFont="1" applyBorder="1" applyAlignment="1" applyProtection="1">
      <alignment vertical="center"/>
      <protection locked="0"/>
    </xf>
    <xf numFmtId="0" fontId="17" fillId="0" borderId="27" xfId="0" applyFont="1" applyBorder="1" applyAlignment="1" applyProtection="1">
      <alignment vertical="center"/>
      <protection locked="0"/>
    </xf>
    <xf numFmtId="0" fontId="17" fillId="0" borderId="34" xfId="0" applyFont="1" applyBorder="1" applyAlignment="1" applyProtection="1">
      <alignment vertical="center"/>
      <protection locked="0"/>
    </xf>
    <xf numFmtId="0" fontId="42" fillId="9" borderId="0" xfId="0" applyFont="1" applyFill="1" applyProtection="1">
      <protection locked="0"/>
    </xf>
    <xf numFmtId="0" fontId="49" fillId="9" borderId="0" xfId="0" applyFont="1" applyFill="1" applyAlignment="1" applyProtection="1">
      <alignment horizontal="center" vertical="center"/>
      <protection locked="0"/>
    </xf>
    <xf numFmtId="0" fontId="7" fillId="0" borderId="0" xfId="0" applyFont="1" applyProtection="1">
      <protection locked="0"/>
    </xf>
    <xf numFmtId="0" fontId="50" fillId="12" borderId="2" xfId="0" applyFont="1" applyFill="1" applyBorder="1" applyAlignment="1" applyProtection="1">
      <alignment horizontal="center" vertical="center"/>
      <protection locked="0"/>
    </xf>
    <xf numFmtId="9" fontId="55" fillId="12" borderId="47" xfId="0" applyNumberFormat="1" applyFont="1" applyFill="1" applyBorder="1" applyAlignment="1">
      <alignment horizontal="center" vertical="center"/>
    </xf>
    <xf numFmtId="0" fontId="35" fillId="12" borderId="2" xfId="0" applyFont="1" applyFill="1" applyBorder="1" applyAlignment="1" applyProtection="1">
      <alignment horizontal="center" vertical="center"/>
      <protection locked="0"/>
    </xf>
    <xf numFmtId="9" fontId="46" fillId="12" borderId="17" xfId="0" applyNumberFormat="1" applyFont="1" applyFill="1" applyBorder="1" applyAlignment="1" applyProtection="1">
      <alignment vertical="center"/>
      <protection locked="0"/>
    </xf>
    <xf numFmtId="1" fontId="46" fillId="12" borderId="19" xfId="0" applyNumberFormat="1" applyFont="1" applyFill="1" applyBorder="1" applyAlignment="1">
      <alignment horizontal="center" vertical="center"/>
    </xf>
    <xf numFmtId="0" fontId="35" fillId="12" borderId="6" xfId="0" applyFont="1" applyFill="1" applyBorder="1" applyAlignment="1" applyProtection="1">
      <alignment horizontal="center" vertical="center"/>
      <protection locked="0"/>
    </xf>
    <xf numFmtId="9" fontId="46" fillId="12" borderId="7" xfId="0" applyNumberFormat="1" applyFont="1" applyFill="1" applyBorder="1" applyAlignment="1" applyProtection="1">
      <alignment vertical="center"/>
      <protection locked="0"/>
    </xf>
    <xf numFmtId="9" fontId="46" fillId="12" borderId="58" xfId="0" applyNumberFormat="1" applyFont="1" applyFill="1" applyBorder="1" applyAlignment="1" applyProtection="1">
      <alignment vertical="center"/>
      <protection locked="0"/>
    </xf>
    <xf numFmtId="1" fontId="46" fillId="12" borderId="48" xfId="0" applyNumberFormat="1" applyFont="1" applyFill="1" applyBorder="1" applyAlignment="1">
      <alignment horizontal="center" vertical="center"/>
    </xf>
    <xf numFmtId="0" fontId="35" fillId="9" borderId="62" xfId="0" applyFont="1" applyFill="1" applyBorder="1" applyAlignment="1" applyProtection="1">
      <alignment horizontal="center" vertical="center"/>
      <protection locked="0"/>
    </xf>
    <xf numFmtId="0" fontId="46" fillId="9" borderId="56" xfId="0" applyFont="1" applyFill="1" applyBorder="1" applyAlignment="1" applyProtection="1">
      <alignment horizontal="center" vertical="center"/>
      <protection locked="0"/>
    </xf>
    <xf numFmtId="9" fontId="46" fillId="9" borderId="56" xfId="0" applyNumberFormat="1" applyFont="1" applyFill="1" applyBorder="1" applyAlignment="1" applyProtection="1">
      <alignment vertical="center"/>
      <protection locked="0"/>
    </xf>
    <xf numFmtId="1" fontId="46" fillId="9" borderId="56" xfId="0" applyNumberFormat="1" applyFont="1" applyFill="1" applyBorder="1" applyAlignment="1">
      <alignment horizontal="center" vertical="center"/>
    </xf>
    <xf numFmtId="9" fontId="8" fillId="0" borderId="27" xfId="1" applyFont="1" applyBorder="1" applyAlignment="1" applyProtection="1">
      <alignment horizontal="center" vertical="center" wrapText="1"/>
      <protection locked="0"/>
    </xf>
    <xf numFmtId="9" fontId="8" fillId="0" borderId="34" xfId="1" applyFont="1" applyBorder="1" applyAlignment="1" applyProtection="1">
      <alignment horizontal="center" vertical="center" wrapText="1"/>
      <protection locked="0"/>
    </xf>
    <xf numFmtId="1" fontId="50" fillId="12" borderId="19" xfId="0" applyNumberFormat="1" applyFont="1" applyFill="1" applyBorder="1" applyAlignment="1">
      <alignment horizontal="center" vertical="center"/>
    </xf>
    <xf numFmtId="9" fontId="46" fillId="12" borderId="19" xfId="0" applyNumberFormat="1" applyFont="1" applyFill="1" applyBorder="1" applyAlignment="1">
      <alignment horizontal="center" vertical="center"/>
    </xf>
    <xf numFmtId="9" fontId="55" fillId="12" borderId="19" xfId="1" applyFont="1" applyFill="1" applyBorder="1" applyAlignment="1" applyProtection="1">
      <alignment horizontal="center" vertical="center"/>
    </xf>
    <xf numFmtId="0" fontId="42" fillId="9" borderId="22" xfId="0" applyFont="1" applyFill="1" applyBorder="1" applyAlignment="1">
      <alignment vertical="center" wrapText="1"/>
    </xf>
    <xf numFmtId="9" fontId="42" fillId="11" borderId="22" xfId="1" applyFont="1" applyFill="1" applyBorder="1" applyAlignment="1">
      <alignment horizontal="center" vertical="center"/>
    </xf>
    <xf numFmtId="9" fontId="42" fillId="9" borderId="22" xfId="0" applyNumberFormat="1" applyFont="1" applyFill="1" applyBorder="1"/>
    <xf numFmtId="9" fontId="42" fillId="9" borderId="22" xfId="0" applyNumberFormat="1" applyFont="1" applyFill="1" applyBorder="1" applyAlignment="1">
      <alignment horizontal="center"/>
    </xf>
    <xf numFmtId="0" fontId="42" fillId="9" borderId="22" xfId="0" applyFont="1" applyFill="1" applyBorder="1"/>
    <xf numFmtId="0" fontId="42" fillId="9" borderId="22" xfId="0" applyFont="1" applyFill="1" applyBorder="1" applyAlignment="1">
      <alignment horizontal="center" vertical="center"/>
    </xf>
    <xf numFmtId="0" fontId="46" fillId="9" borderId="22" xfId="0" applyFont="1" applyFill="1" applyBorder="1"/>
    <xf numFmtId="0" fontId="46" fillId="9" borderId="0" xfId="0" applyFont="1" applyFill="1" applyAlignment="1" applyProtection="1">
      <alignment vertical="center"/>
      <protection locked="0"/>
    </xf>
    <xf numFmtId="0" fontId="46" fillId="9" borderId="24" xfId="0" applyFont="1" applyFill="1" applyBorder="1" applyAlignment="1" applyProtection="1">
      <alignment vertical="center"/>
      <protection locked="0"/>
    </xf>
    <xf numFmtId="0" fontId="57" fillId="10" borderId="14" xfId="0" applyFont="1" applyFill="1" applyBorder="1" applyAlignment="1" applyProtection="1">
      <alignment horizontal="center" vertical="center"/>
      <protection locked="0"/>
    </xf>
    <xf numFmtId="9" fontId="46" fillId="11" borderId="16" xfId="1" applyFont="1" applyFill="1" applyBorder="1" applyAlignment="1" applyProtection="1">
      <alignment horizontal="center" vertical="center"/>
      <protection locked="0"/>
    </xf>
    <xf numFmtId="0" fontId="52" fillId="9" borderId="0" xfId="0" applyFont="1" applyFill="1" applyAlignment="1" applyProtection="1">
      <alignment horizontal="center"/>
      <protection locked="0"/>
    </xf>
    <xf numFmtId="0" fontId="46" fillId="9" borderId="0" xfId="0" applyFont="1" applyFill="1" applyAlignment="1" applyProtection="1">
      <alignment horizontal="right" vertical="center"/>
      <protection locked="0"/>
    </xf>
    <xf numFmtId="14" fontId="42" fillId="9" borderId="25" xfId="0" applyNumberFormat="1" applyFont="1" applyFill="1" applyBorder="1"/>
    <xf numFmtId="0" fontId="42" fillId="9" borderId="26" xfId="0" applyFont="1" applyFill="1" applyBorder="1"/>
    <xf numFmtId="0" fontId="42" fillId="9" borderId="17" xfId="0" applyFont="1" applyFill="1" applyBorder="1"/>
    <xf numFmtId="0" fontId="42" fillId="9" borderId="18" xfId="0" applyFont="1" applyFill="1" applyBorder="1"/>
    <xf numFmtId="9" fontId="8" fillId="0" borderId="1" xfId="1" applyFont="1" applyBorder="1" applyAlignment="1" applyProtection="1">
      <alignment horizontal="center" vertical="center" wrapText="1"/>
      <protection locked="0"/>
    </xf>
    <xf numFmtId="9" fontId="8" fillId="0" borderId="1" xfId="1" applyFont="1" applyFill="1" applyBorder="1" applyAlignment="1" applyProtection="1">
      <alignment horizontal="center" vertical="center" wrapText="1"/>
      <protection locked="0"/>
    </xf>
    <xf numFmtId="9" fontId="8" fillId="0" borderId="1" xfId="0" applyNumberFormat="1" applyFont="1" applyBorder="1" applyAlignment="1" applyProtection="1">
      <alignment horizontal="center" vertical="center" wrapText="1"/>
      <protection locked="0"/>
    </xf>
    <xf numFmtId="0" fontId="10" fillId="0" borderId="116" xfId="0" applyFont="1" applyBorder="1" applyAlignment="1" applyProtection="1">
      <alignment horizontal="center" vertical="center" wrapText="1"/>
      <protection locked="0"/>
    </xf>
    <xf numFmtId="0" fontId="8" fillId="0" borderId="117" xfId="0" applyFont="1" applyBorder="1" applyAlignment="1" applyProtection="1">
      <alignment horizontal="center" vertical="center" wrapText="1"/>
      <protection locked="0"/>
    </xf>
    <xf numFmtId="0" fontId="17" fillId="0" borderId="1" xfId="0" applyFont="1" applyBorder="1" applyAlignment="1" applyProtection="1">
      <alignment horizontal="center" vertical="center" wrapText="1"/>
      <protection locked="0"/>
    </xf>
    <xf numFmtId="0" fontId="5" fillId="0" borderId="8" xfId="0" applyFont="1" applyBorder="1" applyAlignment="1">
      <alignment horizontal="center" vertical="center" textRotation="90"/>
    </xf>
    <xf numFmtId="0" fontId="5" fillId="0" borderId="10" xfId="0" applyFont="1" applyBorder="1" applyAlignment="1">
      <alignment horizontal="center" vertical="center" textRotation="90"/>
    </xf>
    <xf numFmtId="0" fontId="5" fillId="0" borderId="12" xfId="0" applyFont="1" applyBorder="1" applyAlignment="1">
      <alignment horizontal="center" vertical="center" textRotation="90"/>
    </xf>
    <xf numFmtId="0" fontId="5" fillId="0" borderId="9" xfId="0" applyFont="1" applyBorder="1" applyAlignment="1">
      <alignment horizontal="center" vertical="center" textRotation="90"/>
    </xf>
    <xf numFmtId="0" fontId="5" fillId="0" borderId="11" xfId="0" applyFont="1" applyBorder="1" applyAlignment="1">
      <alignment horizontal="center" vertical="center" textRotation="90"/>
    </xf>
    <xf numFmtId="0" fontId="5" fillId="0" borderId="13" xfId="0" applyFont="1" applyBorder="1" applyAlignment="1">
      <alignment horizontal="center" vertical="center" textRotation="90"/>
    </xf>
    <xf numFmtId="0" fontId="10" fillId="0" borderId="51" xfId="0" applyFont="1" applyBorder="1" applyAlignment="1" applyProtection="1">
      <alignment horizontal="center" vertical="center" wrapText="1"/>
      <protection locked="0"/>
    </xf>
    <xf numFmtId="0" fontId="10" fillId="0" borderId="118" xfId="0" applyFont="1" applyBorder="1" applyAlignment="1" applyProtection="1">
      <alignment horizontal="center" vertical="center" wrapText="1"/>
      <protection locked="0"/>
    </xf>
    <xf numFmtId="0" fontId="10" fillId="0" borderId="119" xfId="0" applyFont="1" applyBorder="1" applyAlignment="1" applyProtection="1">
      <alignment horizontal="center" vertical="center" wrapText="1"/>
      <protection locked="0"/>
    </xf>
    <xf numFmtId="0" fontId="10" fillId="0" borderId="120" xfId="0" applyFont="1" applyBorder="1" applyAlignment="1" applyProtection="1">
      <alignment horizontal="center" vertical="center" wrapText="1"/>
      <protection locked="0"/>
    </xf>
    <xf numFmtId="0" fontId="10" fillId="0" borderId="50" xfId="0" applyFont="1" applyBorder="1" applyAlignment="1" applyProtection="1">
      <alignment horizontal="center" vertical="center" wrapText="1"/>
      <protection locked="0"/>
    </xf>
    <xf numFmtId="0" fontId="9" fillId="0" borderId="0" xfId="0" applyFont="1" applyAlignment="1" applyProtection="1">
      <alignment horizontal="center"/>
      <protection locked="0"/>
    </xf>
    <xf numFmtId="0" fontId="8" fillId="0" borderId="0" xfId="0" applyFont="1" applyAlignment="1" applyProtection="1">
      <alignment horizontal="center"/>
      <protection locked="0"/>
    </xf>
    <xf numFmtId="164" fontId="10" fillId="0" borderId="0" xfId="1" applyNumberFormat="1" applyFont="1" applyBorder="1" applyAlignment="1" applyProtection="1">
      <alignment horizontal="center" vertical="center" wrapText="1"/>
      <protection locked="0"/>
    </xf>
    <xf numFmtId="0" fontId="12" fillId="10" borderId="6" xfId="0" applyFont="1" applyFill="1" applyBorder="1" applyAlignment="1">
      <alignment horizontal="center" vertical="center" wrapText="1"/>
    </xf>
    <xf numFmtId="0" fontId="12" fillId="10" borderId="7" xfId="0" applyFont="1" applyFill="1" applyBorder="1" applyAlignment="1">
      <alignment horizontal="center" vertical="center" wrapText="1"/>
    </xf>
    <xf numFmtId="0" fontId="12" fillId="10" borderId="4" xfId="0" applyFont="1" applyFill="1" applyBorder="1" applyAlignment="1">
      <alignment horizontal="center" vertical="center" wrapText="1"/>
    </xf>
    <xf numFmtId="0" fontId="12" fillId="10" borderId="28" xfId="0" applyFont="1" applyFill="1" applyBorder="1" applyAlignment="1">
      <alignment horizontal="center" vertical="center"/>
    </xf>
    <xf numFmtId="0" fontId="12" fillId="10" borderId="29" xfId="0" applyFont="1" applyFill="1" applyBorder="1" applyAlignment="1">
      <alignment horizontal="center" vertical="center"/>
    </xf>
    <xf numFmtId="0" fontId="12" fillId="10" borderId="3" xfId="0" applyFont="1" applyFill="1" applyBorder="1" applyAlignment="1">
      <alignment horizontal="center" vertical="center"/>
    </xf>
    <xf numFmtId="0" fontId="13" fillId="10" borderId="29" xfId="0" applyFont="1" applyFill="1" applyBorder="1" applyAlignment="1">
      <alignment horizontal="center" vertical="center"/>
    </xf>
    <xf numFmtId="0" fontId="13" fillId="10" borderId="3" xfId="0" applyFont="1" applyFill="1" applyBorder="1" applyAlignment="1">
      <alignment horizontal="center" vertical="center"/>
    </xf>
    <xf numFmtId="0" fontId="10" fillId="0" borderId="0" xfId="0" applyFont="1" applyAlignment="1" applyProtection="1">
      <alignment horizontal="center"/>
      <protection locked="0"/>
    </xf>
    <xf numFmtId="0" fontId="10" fillId="0" borderId="64" xfId="0" applyFont="1" applyBorder="1" applyAlignment="1" applyProtection="1">
      <alignment horizontal="center"/>
      <protection locked="0"/>
    </xf>
    <xf numFmtId="0" fontId="37" fillId="11" borderId="30" xfId="0" applyFont="1" applyFill="1" applyBorder="1" applyAlignment="1" applyProtection="1">
      <alignment horizontal="center" vertical="center" wrapText="1"/>
      <protection locked="0"/>
    </xf>
    <xf numFmtId="0" fontId="37" fillId="11" borderId="53" xfId="0" applyFont="1" applyFill="1" applyBorder="1" applyAlignment="1" applyProtection="1">
      <alignment horizontal="center" vertical="center" wrapText="1"/>
      <protection locked="0"/>
    </xf>
    <xf numFmtId="0" fontId="8" fillId="0" borderId="31" xfId="0" applyFont="1" applyBorder="1" applyAlignment="1" applyProtection="1">
      <alignment horizontal="center" vertical="center" wrapText="1"/>
      <protection locked="0"/>
    </xf>
    <xf numFmtId="0" fontId="8" fillId="0" borderId="27" xfId="0" applyFont="1" applyBorder="1" applyAlignment="1" applyProtection="1">
      <alignment horizontal="center" vertical="center" wrapText="1"/>
      <protection locked="0"/>
    </xf>
    <xf numFmtId="9" fontId="8" fillId="0" borderId="31" xfId="0" applyNumberFormat="1" applyFont="1" applyBorder="1" applyAlignment="1" applyProtection="1">
      <alignment horizontal="center" vertical="center" wrapText="1"/>
      <protection locked="0"/>
    </xf>
    <xf numFmtId="14" fontId="7" fillId="0" borderId="58" xfId="0" applyNumberFormat="1" applyFont="1" applyBorder="1" applyAlignment="1" applyProtection="1">
      <alignment horizontal="center"/>
      <protection locked="0"/>
    </xf>
    <xf numFmtId="0" fontId="7" fillId="0" borderId="58" xfId="0" applyFont="1" applyBorder="1" applyAlignment="1" applyProtection="1">
      <alignment horizontal="center"/>
      <protection locked="0"/>
    </xf>
    <xf numFmtId="0" fontId="56" fillId="9" borderId="44" xfId="0" applyFont="1" applyFill="1" applyBorder="1" applyAlignment="1" applyProtection="1">
      <alignment horizontal="center"/>
      <protection locked="0"/>
    </xf>
    <xf numFmtId="0" fontId="56" fillId="9" borderId="60" xfId="0" applyFont="1" applyFill="1" applyBorder="1" applyAlignment="1" applyProtection="1">
      <alignment horizontal="center"/>
      <protection locked="0"/>
    </xf>
    <xf numFmtId="0" fontId="56" fillId="9" borderId="45" xfId="0" applyFont="1" applyFill="1" applyBorder="1" applyAlignment="1" applyProtection="1">
      <alignment horizontal="center"/>
      <protection locked="0"/>
    </xf>
    <xf numFmtId="0" fontId="7" fillId="0" borderId="7" xfId="0" applyFont="1" applyBorder="1" applyAlignment="1" applyProtection="1">
      <alignment horizontal="center"/>
      <protection locked="0"/>
    </xf>
    <xf numFmtId="0" fontId="49" fillId="9" borderId="42" xfId="0" applyFont="1" applyFill="1" applyBorder="1" applyAlignment="1" applyProtection="1">
      <alignment horizontal="center" vertical="center"/>
      <protection locked="0"/>
    </xf>
    <xf numFmtId="0" fontId="49" fillId="9" borderId="59" xfId="0" applyFont="1" applyFill="1" applyBorder="1" applyAlignment="1" applyProtection="1">
      <alignment horizontal="center" vertical="center"/>
      <protection locked="0"/>
    </xf>
    <xf numFmtId="0" fontId="49" fillId="9" borderId="43" xfId="0" applyFont="1" applyFill="1" applyBorder="1" applyAlignment="1" applyProtection="1">
      <alignment horizontal="center" vertical="center"/>
      <protection locked="0"/>
    </xf>
    <xf numFmtId="9" fontId="53" fillId="0" borderId="75" xfId="1" applyFont="1" applyFill="1" applyBorder="1" applyAlignment="1" applyProtection="1">
      <alignment horizontal="right" vertical="center" wrapText="1"/>
    </xf>
    <xf numFmtId="9" fontId="53" fillId="0" borderId="72" xfId="1" applyFont="1" applyFill="1" applyBorder="1" applyAlignment="1" applyProtection="1">
      <alignment horizontal="right" vertical="center" wrapText="1"/>
    </xf>
    <xf numFmtId="9" fontId="53" fillId="0" borderId="59" xfId="1" applyFont="1" applyFill="1" applyBorder="1" applyAlignment="1" applyProtection="1">
      <alignment horizontal="right" vertical="center" wrapText="1"/>
    </xf>
    <xf numFmtId="9" fontId="8" fillId="0" borderId="77" xfId="1" applyFont="1" applyBorder="1" applyAlignment="1" applyProtection="1">
      <alignment horizontal="center" vertical="center" wrapText="1"/>
    </xf>
    <xf numFmtId="9" fontId="8" fillId="0" borderId="73" xfId="1" applyFont="1" applyBorder="1" applyAlignment="1" applyProtection="1">
      <alignment horizontal="center" vertical="center" wrapText="1"/>
    </xf>
    <xf numFmtId="9" fontId="8" fillId="0" borderId="43" xfId="1" applyFont="1" applyBorder="1" applyAlignment="1" applyProtection="1">
      <alignment horizontal="center" vertical="center" wrapText="1"/>
    </xf>
    <xf numFmtId="0" fontId="31" fillId="13" borderId="6" xfId="0" applyFont="1" applyFill="1" applyBorder="1" applyAlignment="1" applyProtection="1">
      <alignment horizontal="left" vertical="center" wrapText="1"/>
      <protection locked="0"/>
    </xf>
    <xf numFmtId="0" fontId="31" fillId="13" borderId="7" xfId="0" applyFont="1" applyFill="1" applyBorder="1" applyAlignment="1" applyProtection="1">
      <alignment horizontal="left" vertical="center" wrapText="1"/>
      <protection locked="0"/>
    </xf>
    <xf numFmtId="0" fontId="31" fillId="13" borderId="4" xfId="0" applyFont="1" applyFill="1" applyBorder="1" applyAlignment="1" applyProtection="1">
      <alignment horizontal="left" vertical="center" wrapText="1"/>
      <protection locked="0"/>
    </xf>
    <xf numFmtId="9" fontId="8" fillId="0" borderId="31" xfId="1" applyFont="1" applyBorder="1" applyAlignment="1" applyProtection="1">
      <alignment horizontal="center" vertical="center" wrapText="1"/>
      <protection locked="0"/>
    </xf>
    <xf numFmtId="9" fontId="8" fillId="0" borderId="27" xfId="1" applyFont="1" applyBorder="1" applyAlignment="1" applyProtection="1">
      <alignment horizontal="center" vertical="center" wrapText="1"/>
      <protection locked="0"/>
    </xf>
    <xf numFmtId="9" fontId="10" fillId="0" borderId="75" xfId="0" applyNumberFormat="1" applyFont="1" applyBorder="1" applyAlignment="1" applyProtection="1">
      <alignment horizontal="center" vertical="center" wrapText="1"/>
      <protection locked="0"/>
    </xf>
    <xf numFmtId="9" fontId="10" fillId="0" borderId="72" xfId="0" applyNumberFormat="1" applyFont="1" applyBorder="1" applyAlignment="1" applyProtection="1">
      <alignment horizontal="center" vertical="center" wrapText="1"/>
      <protection locked="0"/>
    </xf>
    <xf numFmtId="9" fontId="10" fillId="0" borderId="59" xfId="0" applyNumberFormat="1" applyFont="1" applyBorder="1" applyAlignment="1" applyProtection="1">
      <alignment horizontal="center" vertical="center" wrapText="1"/>
      <protection locked="0"/>
    </xf>
    <xf numFmtId="0" fontId="10" fillId="0" borderId="75" xfId="0" applyFont="1" applyBorder="1" applyAlignment="1" applyProtection="1">
      <alignment horizontal="center" vertical="center" wrapText="1"/>
      <protection locked="0"/>
    </xf>
    <xf numFmtId="0" fontId="10" fillId="0" borderId="72" xfId="0" applyFont="1" applyBorder="1" applyAlignment="1" applyProtection="1">
      <alignment horizontal="center" vertical="center" wrapText="1"/>
      <protection locked="0"/>
    </xf>
    <xf numFmtId="0" fontId="10" fillId="0" borderId="59" xfId="0" applyFont="1" applyBorder="1" applyAlignment="1" applyProtection="1">
      <alignment horizontal="center" vertical="center" wrapText="1"/>
      <protection locked="0"/>
    </xf>
    <xf numFmtId="9" fontId="10" fillId="0" borderId="75" xfId="1" applyFont="1" applyBorder="1" applyAlignment="1" applyProtection="1">
      <alignment horizontal="center" vertical="center" wrapText="1"/>
      <protection locked="0"/>
    </xf>
    <xf numFmtId="9" fontId="10" fillId="0" borderId="72" xfId="1" applyFont="1" applyBorder="1" applyAlignment="1" applyProtection="1">
      <alignment horizontal="center" vertical="center" wrapText="1"/>
      <protection locked="0"/>
    </xf>
    <xf numFmtId="9" fontId="10" fillId="0" borderId="59" xfId="1" applyFont="1" applyBorder="1" applyAlignment="1" applyProtection="1">
      <alignment horizontal="center" vertical="center" wrapText="1"/>
      <protection locked="0"/>
    </xf>
    <xf numFmtId="0" fontId="37" fillId="11" borderId="33" xfId="0" applyFont="1" applyFill="1" applyBorder="1" applyAlignment="1" applyProtection="1">
      <alignment horizontal="center" vertical="center" wrapText="1"/>
      <protection locked="0"/>
    </xf>
    <xf numFmtId="0" fontId="8" fillId="0" borderId="34" xfId="0" applyFont="1" applyBorder="1" applyAlignment="1" applyProtection="1">
      <alignment horizontal="center" vertical="center" wrapText="1"/>
      <protection locked="0"/>
    </xf>
    <xf numFmtId="0" fontId="54" fillId="0" borderId="31" xfId="0" applyFont="1" applyBorder="1" applyAlignment="1" applyProtection="1">
      <alignment horizontal="justify" vertical="center" wrapText="1"/>
      <protection locked="0"/>
    </xf>
    <xf numFmtId="0" fontId="54" fillId="0" borderId="27" xfId="0" applyFont="1" applyBorder="1" applyAlignment="1" applyProtection="1">
      <alignment horizontal="justify" vertical="center" wrapText="1"/>
      <protection locked="0"/>
    </xf>
    <xf numFmtId="0" fontId="54" fillId="0" borderId="34" xfId="0" applyFont="1" applyBorder="1" applyAlignment="1" applyProtection="1">
      <alignment horizontal="justify" vertical="center" wrapText="1"/>
      <protection locked="0"/>
    </xf>
    <xf numFmtId="0" fontId="30" fillId="0" borderId="0" xfId="0" applyFont="1" applyAlignment="1">
      <alignment horizontal="left"/>
    </xf>
    <xf numFmtId="0" fontId="30" fillId="0" borderId="91" xfId="0" applyFont="1" applyBorder="1" applyAlignment="1">
      <alignment horizontal="left" vertical="center" wrapText="1"/>
    </xf>
    <xf numFmtId="0" fontId="30" fillId="0" borderId="91" xfId="0" applyFont="1" applyBorder="1" applyAlignment="1">
      <alignment horizontal="left" vertical="center"/>
    </xf>
    <xf numFmtId="0" fontId="50" fillId="9" borderId="93" xfId="0" applyFont="1" applyFill="1" applyBorder="1" applyAlignment="1">
      <alignment horizontal="left"/>
    </xf>
    <xf numFmtId="0" fontId="30" fillId="9" borderId="94" xfId="0" applyFont="1" applyFill="1" applyBorder="1" applyAlignment="1">
      <alignment horizontal="left"/>
    </xf>
    <xf numFmtId="0" fontId="30" fillId="9" borderId="95" xfId="0" applyFont="1" applyFill="1" applyBorder="1" applyAlignment="1">
      <alignment horizontal="left"/>
    </xf>
    <xf numFmtId="0" fontId="50" fillId="9" borderId="94" xfId="0" applyFont="1" applyFill="1" applyBorder="1" applyAlignment="1">
      <alignment horizontal="left"/>
    </xf>
    <xf numFmtId="0" fontId="50" fillId="9" borderId="95" xfId="0" applyFont="1" applyFill="1" applyBorder="1" applyAlignment="1">
      <alignment horizontal="left"/>
    </xf>
    <xf numFmtId="0" fontId="12" fillId="16" borderId="93" xfId="0" applyFont="1" applyFill="1" applyBorder="1" applyAlignment="1">
      <alignment horizontal="center" vertical="center" wrapText="1"/>
    </xf>
    <xf numFmtId="0" fontId="12" fillId="16" borderId="94" xfId="0" applyFont="1" applyFill="1" applyBorder="1" applyAlignment="1">
      <alignment horizontal="center" vertical="center" wrapText="1"/>
    </xf>
    <xf numFmtId="0" fontId="12" fillId="16" borderId="95" xfId="0" applyFont="1" applyFill="1" applyBorder="1" applyAlignment="1">
      <alignment horizontal="center" vertical="center" wrapText="1"/>
    </xf>
    <xf numFmtId="0" fontId="49" fillId="17" borderId="93" xfId="0" applyFont="1" applyFill="1" applyBorder="1" applyAlignment="1">
      <alignment horizontal="center" vertical="top" wrapText="1"/>
    </xf>
    <xf numFmtId="0" fontId="49" fillId="17" borderId="94" xfId="0" applyFont="1" applyFill="1" applyBorder="1" applyAlignment="1">
      <alignment horizontal="center" vertical="top" wrapText="1"/>
    </xf>
    <xf numFmtId="0" fontId="49" fillId="17" borderId="95" xfId="0" applyFont="1" applyFill="1" applyBorder="1" applyAlignment="1">
      <alignment horizontal="center" vertical="top" wrapText="1"/>
    </xf>
    <xf numFmtId="0" fontId="30" fillId="0" borderId="0" xfId="0" applyFont="1" applyAlignment="1">
      <alignment horizontal="left" vertical="center" wrapText="1"/>
    </xf>
    <xf numFmtId="0" fontId="29" fillId="8" borderId="98" xfId="0" applyFont="1" applyFill="1" applyBorder="1" applyAlignment="1">
      <alignment horizontal="center" vertical="center" wrapText="1"/>
    </xf>
    <xf numFmtId="0" fontId="29" fillId="8" borderId="100" xfId="0" applyFont="1" applyFill="1" applyBorder="1" applyAlignment="1">
      <alignment horizontal="center" vertical="center" wrapText="1"/>
    </xf>
    <xf numFmtId="0" fontId="29" fillId="8" borderId="103" xfId="0" applyFont="1" applyFill="1" applyBorder="1" applyAlignment="1">
      <alignment horizontal="center" vertical="center" wrapText="1"/>
    </xf>
    <xf numFmtId="0" fontId="37" fillId="15" borderId="38" xfId="0" applyFont="1" applyFill="1" applyBorder="1" applyAlignment="1">
      <alignment horizontal="center" vertical="center" wrapText="1"/>
    </xf>
    <xf numFmtId="0" fontId="37" fillId="15" borderId="31" xfId="0" applyFont="1" applyFill="1" applyBorder="1" applyAlignment="1">
      <alignment horizontal="center" vertical="center" wrapText="1"/>
    </xf>
    <xf numFmtId="0" fontId="37" fillId="15" borderId="32" xfId="0" applyFont="1" applyFill="1" applyBorder="1" applyAlignment="1">
      <alignment horizontal="center" vertical="center" wrapText="1"/>
    </xf>
    <xf numFmtId="0" fontId="29" fillId="8" borderId="97" xfId="0" applyFont="1" applyFill="1" applyBorder="1" applyAlignment="1">
      <alignment horizontal="center" vertical="center" wrapText="1"/>
    </xf>
    <xf numFmtId="0" fontId="29" fillId="8" borderId="27" xfId="0" applyFont="1" applyFill="1" applyBorder="1" applyAlignment="1">
      <alignment horizontal="center" vertical="center" wrapText="1"/>
    </xf>
    <xf numFmtId="0" fontId="29" fillId="8" borderId="102" xfId="0" applyFont="1" applyFill="1" applyBorder="1" applyAlignment="1">
      <alignment horizontal="center" vertical="center" wrapText="1"/>
    </xf>
    <xf numFmtId="0" fontId="29" fillId="8" borderId="96" xfId="0" applyFont="1" applyFill="1" applyBorder="1" applyAlignment="1">
      <alignment horizontal="center" vertical="center" wrapText="1"/>
    </xf>
    <xf numFmtId="0" fontId="29" fillId="8" borderId="99" xfId="0" applyFont="1" applyFill="1" applyBorder="1" applyAlignment="1">
      <alignment horizontal="center" vertical="center" wrapText="1"/>
    </xf>
    <xf numFmtId="0" fontId="29" fillId="8" borderId="101" xfId="0" applyFont="1" applyFill="1" applyBorder="1" applyAlignment="1">
      <alignment horizontal="center" vertical="center" wrapText="1"/>
    </xf>
    <xf numFmtId="0" fontId="39" fillId="10" borderId="21" xfId="0" applyFont="1" applyFill="1" applyBorder="1" applyAlignment="1">
      <alignment horizontal="center" vertical="center" wrapText="1"/>
    </xf>
    <xf numFmtId="0" fontId="8" fillId="0" borderId="3" xfId="0" applyFont="1" applyBorder="1" applyAlignment="1">
      <alignment horizontal="center" vertical="center"/>
    </xf>
    <xf numFmtId="0" fontId="8" fillId="0" borderId="64" xfId="0" applyFont="1" applyBorder="1" applyAlignment="1">
      <alignment horizontal="center" vertical="center"/>
    </xf>
    <xf numFmtId="0" fontId="8" fillId="0" borderId="46" xfId="0" applyFont="1" applyBorder="1" applyAlignment="1">
      <alignment horizontal="center" vertical="center"/>
    </xf>
    <xf numFmtId="0" fontId="37" fillId="15" borderId="109" xfId="0" applyFont="1" applyFill="1" applyBorder="1" applyAlignment="1">
      <alignment horizontal="center" vertical="center" wrapText="1"/>
    </xf>
    <xf numFmtId="0" fontId="37" fillId="15" borderId="111" xfId="0" applyFont="1" applyFill="1" applyBorder="1" applyAlignment="1">
      <alignment horizontal="center" vertical="center" wrapText="1"/>
    </xf>
    <xf numFmtId="0" fontId="27" fillId="15" borderId="104" xfId="0" applyFont="1" applyFill="1" applyBorder="1" applyAlignment="1">
      <alignment vertical="center" wrapText="1"/>
    </xf>
    <xf numFmtId="0" fontId="27" fillId="15" borderId="2" xfId="0" applyFont="1" applyFill="1" applyBorder="1" applyAlignment="1">
      <alignment vertical="center" wrapText="1"/>
    </xf>
    <xf numFmtId="0" fontId="27" fillId="15" borderId="107" xfId="0" applyFont="1" applyFill="1" applyBorder="1" applyAlignment="1">
      <alignment vertical="center" wrapText="1"/>
    </xf>
    <xf numFmtId="0" fontId="0" fillId="0" borderId="3" xfId="0" applyBorder="1" applyAlignment="1">
      <alignment horizontal="center" vertical="center" wrapText="1"/>
    </xf>
    <xf numFmtId="0" fontId="0" fillId="0" borderId="64" xfId="0" applyBorder="1" applyAlignment="1">
      <alignment horizontal="center" vertical="center" wrapText="1"/>
    </xf>
    <xf numFmtId="0" fontId="0" fillId="0" borderId="46" xfId="0" applyBorder="1" applyAlignment="1">
      <alignment horizontal="center" vertical="center" wrapText="1"/>
    </xf>
    <xf numFmtId="0" fontId="0" fillId="0" borderId="28" xfId="0" applyBorder="1" applyAlignment="1">
      <alignment horizontal="center" vertical="center" wrapText="1"/>
    </xf>
    <xf numFmtId="0" fontId="0" fillId="0" borderId="5" xfId="0" applyBorder="1" applyAlignment="1">
      <alignment horizontal="center" vertical="center" wrapText="1"/>
    </xf>
    <xf numFmtId="0" fontId="0" fillId="0" borderId="65" xfId="0" applyBorder="1" applyAlignment="1">
      <alignment horizontal="center" vertical="center" wrapText="1"/>
    </xf>
    <xf numFmtId="165" fontId="17" fillId="0" borderId="83" xfId="0" applyNumberFormat="1" applyFont="1" applyBorder="1" applyAlignment="1">
      <alignment horizontal="center" vertical="center"/>
    </xf>
    <xf numFmtId="165" fontId="17" fillId="0" borderId="84" xfId="0" applyNumberFormat="1" applyFont="1" applyBorder="1" applyAlignment="1">
      <alignment horizontal="center" vertical="center"/>
    </xf>
    <xf numFmtId="165" fontId="17" fillId="0" borderId="85" xfId="0" applyNumberFormat="1" applyFont="1" applyBorder="1" applyAlignment="1">
      <alignment horizontal="center" vertical="center"/>
    </xf>
    <xf numFmtId="0" fontId="37" fillId="14" borderId="77" xfId="0" applyFont="1" applyFill="1" applyBorder="1" applyAlignment="1">
      <alignment horizontal="center" vertical="center" wrapText="1"/>
    </xf>
    <xf numFmtId="0" fontId="37" fillId="14" borderId="73" xfId="0" applyFont="1" applyFill="1" applyBorder="1" applyAlignment="1">
      <alignment horizontal="center" vertical="center" wrapText="1"/>
    </xf>
    <xf numFmtId="0" fontId="37" fillId="14" borderId="43" xfId="0" applyFont="1" applyFill="1" applyBorder="1" applyAlignment="1">
      <alignment horizontal="center" vertical="center" wrapText="1"/>
    </xf>
    <xf numFmtId="0" fontId="37" fillId="14" borderId="74" xfId="0" applyFont="1" applyFill="1" applyBorder="1" applyAlignment="1">
      <alignment horizontal="center" vertical="center" wrapText="1"/>
    </xf>
    <xf numFmtId="0" fontId="37" fillId="14" borderId="66" xfId="0" applyFont="1" applyFill="1" applyBorder="1" applyAlignment="1">
      <alignment horizontal="center" vertical="center" wrapText="1"/>
    </xf>
    <xf numFmtId="0" fontId="37" fillId="14" borderId="42" xfId="0" applyFont="1" applyFill="1" applyBorder="1" applyAlignment="1">
      <alignment horizontal="center" vertical="center" wrapText="1"/>
    </xf>
    <xf numFmtId="0" fontId="37" fillId="14" borderId="75" xfId="0" applyFont="1" applyFill="1" applyBorder="1" applyAlignment="1">
      <alignment horizontal="center" vertical="center" wrapText="1"/>
    </xf>
    <xf numFmtId="0" fontId="37" fillId="14" borderId="72" xfId="0" applyFont="1" applyFill="1" applyBorder="1" applyAlignment="1">
      <alignment horizontal="center" vertical="center" wrapText="1"/>
    </xf>
    <xf numFmtId="0" fontId="27" fillId="15" borderId="110" xfId="0" applyFont="1" applyFill="1" applyBorder="1" applyAlignment="1">
      <alignment horizontal="left" vertical="center" wrapText="1"/>
    </xf>
    <xf numFmtId="0" fontId="27" fillId="15" borderId="67" xfId="0" applyFont="1" applyFill="1" applyBorder="1" applyAlignment="1">
      <alignment horizontal="left" vertical="center" wrapText="1"/>
    </xf>
    <xf numFmtId="0" fontId="27" fillId="15" borderId="112" xfId="0" applyFont="1" applyFill="1" applyBorder="1" applyAlignment="1">
      <alignment horizontal="left" vertical="center" wrapText="1"/>
    </xf>
    <xf numFmtId="0" fontId="27" fillId="15" borderId="113" xfId="0" applyFont="1" applyFill="1" applyBorder="1" applyAlignment="1">
      <alignment horizontal="center" vertical="center" wrapText="1"/>
    </xf>
    <xf numFmtId="0" fontId="27" fillId="15" borderId="0" xfId="0" applyFont="1" applyFill="1" applyAlignment="1">
      <alignment horizontal="center" vertical="center" wrapText="1"/>
    </xf>
    <xf numFmtId="0" fontId="27" fillId="15" borderId="91" xfId="0" applyFont="1" applyFill="1" applyBorder="1" applyAlignment="1">
      <alignment horizontal="center" vertical="center" wrapText="1"/>
    </xf>
    <xf numFmtId="0" fontId="27" fillId="15" borderId="110" xfId="0" applyFont="1" applyFill="1" applyBorder="1" applyAlignment="1">
      <alignment horizontal="center" vertical="center" wrapText="1"/>
    </xf>
    <xf numFmtId="0" fontId="27" fillId="15" borderId="67" xfId="0" applyFont="1" applyFill="1" applyBorder="1" applyAlignment="1">
      <alignment horizontal="center" vertical="center" wrapText="1"/>
    </xf>
    <xf numFmtId="0" fontId="27" fillId="15" borderId="112" xfId="0" applyFont="1" applyFill="1" applyBorder="1" applyAlignment="1">
      <alignment horizontal="center" vertical="center" wrapText="1"/>
    </xf>
    <xf numFmtId="0" fontId="36" fillId="0" borderId="28" xfId="0" applyFont="1" applyBorder="1" applyAlignment="1">
      <alignment horizontal="center" vertical="center" wrapText="1"/>
    </xf>
    <xf numFmtId="0" fontId="36" fillId="0" borderId="5" xfId="0" applyFont="1" applyBorder="1" applyAlignment="1">
      <alignment horizontal="center" vertical="center" wrapText="1"/>
    </xf>
    <xf numFmtId="0" fontId="36" fillId="0" borderId="65" xfId="0" applyFont="1" applyBorder="1" applyAlignment="1">
      <alignment horizontal="center" vertical="center" wrapText="1"/>
    </xf>
    <xf numFmtId="0" fontId="35" fillId="9" borderId="33" xfId="0" applyFont="1" applyFill="1" applyBorder="1" applyAlignment="1">
      <alignment horizontal="center" vertical="center"/>
    </xf>
    <xf numFmtId="0" fontId="35" fillId="9" borderId="34" xfId="0" applyFont="1" applyFill="1" applyBorder="1" applyAlignment="1">
      <alignment horizontal="center" vertical="center"/>
    </xf>
    <xf numFmtId="0" fontId="28" fillId="9" borderId="31" xfId="0" applyFont="1" applyFill="1" applyBorder="1" applyAlignment="1">
      <alignment horizontal="center" vertical="center"/>
    </xf>
    <xf numFmtId="0" fontId="28" fillId="9" borderId="32" xfId="0" applyFont="1" applyFill="1" applyBorder="1" applyAlignment="1">
      <alignment horizontal="center" vertical="center"/>
    </xf>
    <xf numFmtId="0" fontId="35" fillId="9" borderId="35" xfId="0" applyFont="1" applyFill="1" applyBorder="1" applyAlignment="1">
      <alignment horizontal="center" vertical="center"/>
    </xf>
    <xf numFmtId="0" fontId="39" fillId="10" borderId="79" xfId="0" applyFont="1" applyFill="1" applyBorder="1" applyAlignment="1">
      <alignment horizontal="center" vertical="center" wrapText="1"/>
    </xf>
    <xf numFmtId="0" fontId="39" fillId="10" borderId="80" xfId="0" applyFont="1" applyFill="1" applyBorder="1" applyAlignment="1">
      <alignment horizontal="center" vertical="center" wrapText="1"/>
    </xf>
    <xf numFmtId="0" fontId="27" fillId="15" borderId="114" xfId="0" applyFont="1" applyFill="1" applyBorder="1" applyAlignment="1">
      <alignment horizontal="center" vertical="center" wrapText="1"/>
    </xf>
    <xf numFmtId="0" fontId="27" fillId="15" borderId="115" xfId="0" applyFont="1" applyFill="1" applyBorder="1" applyAlignment="1">
      <alignment horizontal="center" vertical="center" wrapText="1"/>
    </xf>
    <xf numFmtId="0" fontId="35" fillId="9" borderId="30" xfId="0" applyFont="1" applyFill="1" applyBorder="1" applyAlignment="1">
      <alignment horizontal="center" vertical="center"/>
    </xf>
    <xf numFmtId="0" fontId="35" fillId="9" borderId="31" xfId="0" applyFont="1" applyFill="1" applyBorder="1" applyAlignment="1">
      <alignment horizontal="center" vertical="center"/>
    </xf>
    <xf numFmtId="0" fontId="46" fillId="9" borderId="78" xfId="0" applyFont="1" applyFill="1" applyBorder="1" applyAlignment="1" applyProtection="1">
      <alignment horizontal="center" vertical="center"/>
      <protection locked="0"/>
    </xf>
    <xf numFmtId="0" fontId="12" fillId="10" borderId="14" xfId="0" applyFont="1" applyFill="1" applyBorder="1" applyAlignment="1">
      <alignment horizontal="center" vertical="center"/>
    </xf>
    <xf numFmtId="0" fontId="12" fillId="10" borderId="15" xfId="0" applyFont="1" applyFill="1" applyBorder="1" applyAlignment="1">
      <alignment horizontal="center" vertical="center"/>
    </xf>
    <xf numFmtId="0" fontId="12" fillId="10" borderId="16" xfId="0" applyFont="1" applyFill="1" applyBorder="1" applyAlignment="1">
      <alignment horizontal="center" vertical="center"/>
    </xf>
    <xf numFmtId="0" fontId="7" fillId="9" borderId="0" xfId="0" applyFont="1" applyFill="1" applyAlignment="1">
      <alignment horizontal="center"/>
    </xf>
    <xf numFmtId="0" fontId="7" fillId="9" borderId="25" xfId="0" applyFont="1" applyFill="1" applyBorder="1" applyAlignment="1">
      <alignment horizontal="center"/>
    </xf>
    <xf numFmtId="0" fontId="7" fillId="9" borderId="26" xfId="0" applyFont="1" applyFill="1" applyBorder="1" applyAlignment="1">
      <alignment horizontal="center"/>
    </xf>
    <xf numFmtId="9" fontId="42" fillId="12" borderId="23" xfId="1" applyFont="1" applyFill="1" applyBorder="1" applyAlignment="1">
      <alignment horizontal="center" vertical="center"/>
    </xf>
    <xf numFmtId="9" fontId="42" fillId="12" borderId="20" xfId="1" applyFont="1" applyFill="1" applyBorder="1" applyAlignment="1">
      <alignment horizontal="center" vertical="center"/>
    </xf>
    <xf numFmtId="0" fontId="42" fillId="9" borderId="0" xfId="0" applyFont="1" applyFill="1" applyAlignment="1">
      <alignment horizontal="center"/>
    </xf>
    <xf numFmtId="0" fontId="42" fillId="9" borderId="24" xfId="0" applyFont="1" applyFill="1" applyBorder="1" applyAlignment="1">
      <alignment horizontal="center"/>
    </xf>
    <xf numFmtId="166" fontId="42" fillId="11" borderId="23" xfId="0" applyNumberFormat="1" applyFont="1" applyFill="1" applyBorder="1" applyAlignment="1">
      <alignment horizontal="center" vertical="center"/>
    </xf>
    <xf numFmtId="166" fontId="42" fillId="11" borderId="21" xfId="0" applyNumberFormat="1" applyFont="1" applyFill="1" applyBorder="1" applyAlignment="1">
      <alignment horizontal="center" vertical="center"/>
    </xf>
    <xf numFmtId="166" fontId="42" fillId="11" borderId="20" xfId="0" applyNumberFormat="1" applyFont="1" applyFill="1" applyBorder="1" applyAlignment="1">
      <alignment horizontal="center" vertical="center"/>
    </xf>
    <xf numFmtId="9" fontId="42" fillId="12" borderId="22" xfId="1" applyFont="1" applyFill="1" applyBorder="1" applyAlignment="1">
      <alignment horizontal="center" vertical="center"/>
    </xf>
    <xf numFmtId="0" fontId="29" fillId="9" borderId="0" xfId="0" applyFont="1" applyFill="1" applyAlignment="1" applyProtection="1">
      <alignment vertical="center"/>
      <protection locked="0"/>
    </xf>
    <xf numFmtId="9" fontId="59" fillId="0" borderId="2" xfId="1" applyFont="1" applyFill="1" applyBorder="1" applyAlignment="1" applyProtection="1">
      <alignment horizontal="right" vertical="center" wrapText="1"/>
    </xf>
    <xf numFmtId="9" fontId="10" fillId="0" borderId="2" xfId="1" applyFont="1" applyBorder="1" applyAlignment="1" applyProtection="1">
      <alignment vertical="center" wrapText="1"/>
    </xf>
    <xf numFmtId="0" fontId="10" fillId="0" borderId="49" xfId="0" applyFont="1" applyBorder="1" applyAlignment="1" applyProtection="1">
      <alignment horizontal="center" vertical="center" wrapText="1"/>
      <protection locked="0"/>
    </xf>
    <xf numFmtId="0" fontId="60" fillId="0" borderId="0" xfId="0" applyFont="1" applyProtection="1">
      <protection locked="0"/>
    </xf>
    <xf numFmtId="0" fontId="10" fillId="0" borderId="52" xfId="0" applyFont="1" applyBorder="1" applyAlignment="1" applyProtection="1">
      <alignment horizontal="center" vertical="center" wrapText="1"/>
      <protection locked="0"/>
    </xf>
    <xf numFmtId="0" fontId="25" fillId="9" borderId="0" xfId="0" applyFont="1" applyFill="1" applyAlignment="1" applyProtection="1">
      <alignment vertical="center"/>
      <protection locked="0"/>
    </xf>
    <xf numFmtId="0" fontId="25" fillId="13" borderId="36" xfId="0" applyFont="1" applyFill="1" applyBorder="1" applyAlignment="1">
      <alignment horizontal="center" vertical="center"/>
    </xf>
    <xf numFmtId="0" fontId="25" fillId="13" borderId="30" xfId="0" applyFont="1" applyFill="1" applyBorder="1" applyAlignment="1">
      <alignment horizontal="center" vertical="center" wrapText="1"/>
    </xf>
    <xf numFmtId="0" fontId="25" fillId="13" borderId="31" xfId="0" applyFont="1" applyFill="1" applyBorder="1" applyAlignment="1">
      <alignment horizontal="center" vertical="center" wrapText="1"/>
    </xf>
    <xf numFmtId="0" fontId="25" fillId="13" borderId="32" xfId="0" applyFont="1" applyFill="1" applyBorder="1" applyAlignment="1">
      <alignment horizontal="center" vertical="center" wrapText="1"/>
    </xf>
    <xf numFmtId="0" fontId="25" fillId="13" borderId="40" xfId="0" applyFont="1" applyFill="1" applyBorder="1" applyAlignment="1">
      <alignment horizontal="center" vertical="center" wrapText="1"/>
    </xf>
    <xf numFmtId="2" fontId="25" fillId="13" borderId="40" xfId="0" applyNumberFormat="1" applyFont="1" applyFill="1" applyBorder="1" applyAlignment="1">
      <alignment horizontal="center" vertical="center" wrapText="1"/>
    </xf>
    <xf numFmtId="0" fontId="25" fillId="13" borderId="44" xfId="0" applyFont="1" applyFill="1" applyBorder="1" applyAlignment="1">
      <alignment horizontal="center" vertical="center" wrapText="1"/>
    </xf>
    <xf numFmtId="0" fontId="25" fillId="13" borderId="45" xfId="0" applyFont="1" applyFill="1" applyBorder="1" applyAlignment="1">
      <alignment horizontal="center" vertical="center" wrapText="1"/>
    </xf>
    <xf numFmtId="0" fontId="61" fillId="0" borderId="0" xfId="0" applyFont="1" applyAlignment="1" applyProtection="1">
      <alignment wrapText="1"/>
      <protection locked="0"/>
    </xf>
    <xf numFmtId="0" fontId="25" fillId="13" borderId="37" xfId="0" applyFont="1" applyFill="1" applyBorder="1" applyAlignment="1">
      <alignment horizontal="center" vertical="center"/>
    </xf>
    <xf numFmtId="0" fontId="25" fillId="13" borderId="34" xfId="0" applyFont="1" applyFill="1" applyBorder="1" applyAlignment="1">
      <alignment horizontal="center" vertical="center" wrapText="1"/>
    </xf>
    <xf numFmtId="0" fontId="25" fillId="13" borderId="68" xfId="0" applyFont="1" applyFill="1" applyBorder="1" applyAlignment="1">
      <alignment horizontal="center" vertical="center" wrapText="1"/>
    </xf>
    <xf numFmtId="0" fontId="25" fillId="13" borderId="35" xfId="0" applyFont="1" applyFill="1" applyBorder="1" applyAlignment="1">
      <alignment horizontal="center" vertical="center" wrapText="1"/>
    </xf>
    <xf numFmtId="0" fontId="25" fillId="13" borderId="33" xfId="0" applyFont="1" applyFill="1" applyBorder="1" applyAlignment="1">
      <alignment horizontal="center" vertical="center" wrapText="1"/>
    </xf>
    <xf numFmtId="0" fontId="25" fillId="13" borderId="34" xfId="0" applyFont="1" applyFill="1" applyBorder="1" applyAlignment="1">
      <alignment horizontal="center" vertical="center" wrapText="1"/>
    </xf>
    <xf numFmtId="0" fontId="25" fillId="13" borderId="35" xfId="0" applyFont="1" applyFill="1" applyBorder="1" applyAlignment="1">
      <alignment horizontal="center" vertical="center" wrapText="1"/>
    </xf>
    <xf numFmtId="0" fontId="25" fillId="13" borderId="41" xfId="0" applyFont="1" applyFill="1" applyBorder="1" applyAlignment="1">
      <alignment horizontal="center" vertical="center" wrapText="1"/>
    </xf>
    <xf numFmtId="2" fontId="25" fillId="13" borderId="41" xfId="0" applyNumberFormat="1" applyFont="1" applyFill="1" applyBorder="1" applyAlignment="1">
      <alignment horizontal="center" vertical="center" wrapText="1"/>
    </xf>
    <xf numFmtId="0" fontId="25" fillId="13" borderId="2" xfId="0" applyFont="1" applyFill="1" applyBorder="1" applyAlignment="1">
      <alignment horizontal="center" vertical="center"/>
    </xf>
    <xf numFmtId="0" fontId="61" fillId="0" borderId="0" xfId="0" applyFont="1" applyProtection="1">
      <protection locked="0"/>
    </xf>
    <xf numFmtId="0" fontId="10" fillId="9" borderId="119" xfId="0" applyFont="1" applyFill="1" applyBorder="1" applyAlignment="1" applyProtection="1">
      <alignment horizontal="justify" vertical="center" wrapText="1"/>
      <protection locked="0"/>
    </xf>
    <xf numFmtId="0" fontId="10" fillId="9" borderId="120" xfId="0" applyFont="1" applyFill="1" applyBorder="1" applyAlignment="1" applyProtection="1">
      <alignment horizontal="justify" vertical="center" wrapText="1"/>
      <protection locked="0"/>
    </xf>
    <xf numFmtId="0" fontId="10" fillId="9" borderId="118" xfId="0" applyFont="1" applyFill="1" applyBorder="1" applyAlignment="1" applyProtection="1">
      <alignment horizontal="justify" vertical="center" wrapText="1"/>
      <protection locked="0"/>
    </xf>
    <xf numFmtId="0" fontId="58" fillId="11" borderId="28" xfId="0" applyFont="1" applyFill="1" applyBorder="1" applyAlignment="1" applyProtection="1">
      <alignment horizontal="center" vertical="center" wrapText="1"/>
      <protection locked="0"/>
    </xf>
    <xf numFmtId="0" fontId="58" fillId="11" borderId="5" xfId="0" applyFont="1" applyFill="1" applyBorder="1" applyAlignment="1" applyProtection="1">
      <alignment horizontal="center" vertical="center" wrapText="1"/>
      <protection locked="0"/>
    </xf>
    <xf numFmtId="0" fontId="10" fillId="0" borderId="3" xfId="0" applyFont="1" applyBorder="1" applyAlignment="1" applyProtection="1">
      <alignment horizontal="center" vertical="center" wrapText="1"/>
      <protection locked="0"/>
    </xf>
    <xf numFmtId="0" fontId="10" fillId="0" borderId="64" xfId="0" applyFont="1" applyBorder="1" applyAlignment="1" applyProtection="1">
      <alignment horizontal="center" vertical="center" wrapText="1"/>
      <protection locked="0"/>
    </xf>
    <xf numFmtId="0" fontId="25" fillId="13" borderId="121" xfId="0" applyFont="1" applyFill="1" applyBorder="1" applyAlignment="1">
      <alignment horizontal="center" vertical="center" wrapText="1"/>
    </xf>
    <xf numFmtId="0" fontId="10" fillId="9" borderId="122" xfId="0" applyFont="1" applyFill="1" applyBorder="1" applyAlignment="1" applyProtection="1">
      <alignment horizontal="justify" vertical="center" wrapText="1"/>
      <protection locked="0"/>
    </xf>
    <xf numFmtId="0" fontId="10" fillId="9" borderId="28" xfId="0" applyFont="1" applyFill="1" applyBorder="1" applyAlignment="1" applyProtection="1">
      <alignment horizontal="center" vertical="center" wrapText="1"/>
      <protection locked="0"/>
    </xf>
    <xf numFmtId="0" fontId="10" fillId="9" borderId="5" xfId="0" applyFont="1" applyFill="1" applyBorder="1" applyAlignment="1" applyProtection="1">
      <alignment horizontal="center" vertical="center" wrapText="1"/>
      <protection locked="0"/>
    </xf>
    <xf numFmtId="14" fontId="10" fillId="9" borderId="86" xfId="0" applyNumberFormat="1" applyFont="1" applyFill="1" applyBorder="1" applyAlignment="1" applyProtection="1">
      <alignment horizontal="center" vertical="center" wrapText="1"/>
      <protection locked="0"/>
    </xf>
    <xf numFmtId="14" fontId="10" fillId="9" borderId="84" xfId="0" applyNumberFormat="1" applyFont="1" applyFill="1" applyBorder="1" applyAlignment="1" applyProtection="1">
      <alignment horizontal="center" vertical="center" wrapText="1"/>
      <protection locked="0"/>
    </xf>
    <xf numFmtId="14" fontId="10" fillId="9" borderId="19" xfId="0" applyNumberFormat="1" applyFont="1" applyFill="1" applyBorder="1" applyAlignment="1" applyProtection="1">
      <alignment horizontal="center" vertical="center" wrapText="1"/>
      <protection locked="0"/>
    </xf>
    <xf numFmtId="9" fontId="10" fillId="0" borderId="4" xfId="1" applyFont="1" applyBorder="1" applyAlignment="1" applyProtection="1">
      <alignment vertical="center" wrapText="1"/>
      <protection locked="0"/>
    </xf>
    <xf numFmtId="9" fontId="10" fillId="0" borderId="4" xfId="1" applyFont="1" applyBorder="1" applyAlignment="1" applyProtection="1">
      <alignment horizontal="center" vertical="center" wrapText="1"/>
      <protection locked="0"/>
    </xf>
    <xf numFmtId="9" fontId="10" fillId="0" borderId="86" xfId="0" applyNumberFormat="1" applyFont="1" applyBorder="1" applyAlignment="1" applyProtection="1">
      <alignment horizontal="center" vertical="center" wrapText="1"/>
      <protection locked="0"/>
    </xf>
    <xf numFmtId="9" fontId="10" fillId="0" borderId="84" xfId="0" applyNumberFormat="1" applyFont="1" applyBorder="1" applyAlignment="1" applyProtection="1">
      <alignment horizontal="center" vertical="center" wrapText="1"/>
      <protection locked="0"/>
    </xf>
    <xf numFmtId="9" fontId="10" fillId="0" borderId="19" xfId="0" applyNumberFormat="1" applyFont="1" applyBorder="1" applyAlignment="1" applyProtection="1">
      <alignment horizontal="center" vertical="center" wrapText="1"/>
      <protection locked="0"/>
    </xf>
    <xf numFmtId="0" fontId="46" fillId="12" borderId="7" xfId="0" applyFont="1" applyFill="1" applyBorder="1" applyAlignment="1" applyProtection="1">
      <alignment horizontal="center" vertical="center"/>
      <protection locked="0"/>
    </xf>
    <xf numFmtId="0" fontId="46" fillId="9" borderId="57" xfId="0" applyFont="1" applyFill="1" applyBorder="1" applyAlignment="1" applyProtection="1">
      <alignment horizontal="center" vertical="center"/>
      <protection locked="0"/>
    </xf>
    <xf numFmtId="0" fontId="46" fillId="12" borderId="15" xfId="0" applyFont="1" applyFill="1" applyBorder="1" applyAlignment="1" applyProtection="1">
      <alignment horizontal="center" vertical="center"/>
      <protection locked="0"/>
    </xf>
    <xf numFmtId="9" fontId="46" fillId="9" borderId="57" xfId="0" applyNumberFormat="1" applyFont="1" applyFill="1" applyBorder="1" applyAlignment="1">
      <alignment horizontal="center" vertical="center"/>
    </xf>
    <xf numFmtId="0" fontId="46" fillId="12" borderId="6" xfId="0" applyFont="1" applyFill="1" applyBorder="1" applyAlignment="1" applyProtection="1">
      <alignment horizontal="center" vertical="center"/>
      <protection locked="0"/>
    </xf>
    <xf numFmtId="0" fontId="46" fillId="12" borderId="14" xfId="0" applyFont="1" applyFill="1" applyBorder="1" applyAlignment="1" applyProtection="1">
      <alignment horizontal="center" vertical="center"/>
      <protection locked="0"/>
    </xf>
    <xf numFmtId="9" fontId="46" fillId="12" borderId="15" xfId="0" applyNumberFormat="1" applyFont="1" applyFill="1" applyBorder="1" applyAlignment="1" applyProtection="1">
      <alignment vertical="center"/>
      <protection locked="0"/>
    </xf>
    <xf numFmtId="9" fontId="46" fillId="12" borderId="16" xfId="0" applyNumberFormat="1" applyFont="1" applyFill="1" applyBorder="1" applyAlignment="1" applyProtection="1">
      <alignment vertical="center"/>
      <protection locked="0"/>
    </xf>
    <xf numFmtId="9" fontId="10" fillId="12" borderId="4" xfId="1" applyFont="1" applyFill="1" applyBorder="1" applyAlignment="1" applyProtection="1">
      <alignment horizontal="center" vertical="center" wrapText="1"/>
      <protection locked="0"/>
    </xf>
    <xf numFmtId="9" fontId="10" fillId="12" borderId="82" xfId="1" applyFont="1" applyFill="1" applyBorder="1" applyAlignment="1" applyProtection="1">
      <alignment horizontal="center" vertical="center" wrapText="1"/>
      <protection locked="0"/>
    </xf>
    <xf numFmtId="0" fontId="10" fillId="0" borderId="120" xfId="0" applyFont="1" applyFill="1" applyBorder="1" applyAlignment="1" applyProtection="1">
      <alignment horizontal="justify" vertical="center" wrapText="1"/>
      <protection locked="0"/>
    </xf>
  </cellXfs>
  <cellStyles count="3">
    <cellStyle name="Normal" xfId="0" builtinId="0"/>
    <cellStyle name="Normal 2" xfId="2"/>
    <cellStyle name="Porcentaje" xfId="1" builtinId="5"/>
  </cellStyles>
  <dxfs count="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6666FF"/>
      <color rgb="FFEAEFFA"/>
      <color rgb="FFDAE3F6"/>
      <color rgb="FFCDFFE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aredStrings" Target="sharedStrings.xml"/><Relationship Id="rId8" Type="http://schemas.openxmlformats.org/officeDocument/2006/relationships/calcChain" Target="calcChain.xml"/><Relationship Id="rId12" Type="http://schemas.microsoft.com/office/2017/10/relationships/person" Target="persons/person.xml"/><Relationship Id="rId1" Type="http://schemas.openxmlformats.org/officeDocument/2006/relationships/worksheet" Target="worksheets/sheet1.xml"/><Relationship Id="rId2"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4" Type="http://schemas.openxmlformats.org/officeDocument/2006/relationships/image" Target="../media/image4.emf"/><Relationship Id="rId5" Type="http://schemas.openxmlformats.org/officeDocument/2006/relationships/image" Target="../media/image5.emf"/><Relationship Id="rId1" Type="http://schemas.openxmlformats.org/officeDocument/2006/relationships/image" Target="../media/image1.png"/><Relationship Id="rId2" Type="http://schemas.openxmlformats.org/officeDocument/2006/relationships/image" Target="../media/image2.emf"/></Relationships>
</file>

<file path=xl/drawings/_rels/drawing2.xml.rels><?xml version="1.0" encoding="UTF-8" standalone="yes"?>
<Relationships xmlns="http://schemas.openxmlformats.org/package/2006/relationships"><Relationship Id="rId1" Type="http://schemas.openxmlformats.org/officeDocument/2006/relationships/image" Target="../media/image6.jpeg"/><Relationship Id="rId2" Type="http://schemas.openxmlformats.org/officeDocument/2006/relationships/image" Target="../media/image7.png"/></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2</xdr:col>
      <xdr:colOff>333376</xdr:colOff>
      <xdr:row>2</xdr:row>
      <xdr:rowOff>103617</xdr:rowOff>
    </xdr:to>
    <xdr:pic>
      <xdr:nvPicPr>
        <xdr:cNvPr id="2" name="Imagen 1">
          <a:extLst>
            <a:ext uri="{FF2B5EF4-FFF2-40B4-BE49-F238E27FC236}">
              <a16:creationId xmlns:a16="http://schemas.microsoft.com/office/drawing/2014/main" xmlns="" id="{76EB1D71-3CE9-4243-9175-DC28A291CD82}"/>
            </a:ext>
          </a:extLst>
        </xdr:cNvPr>
        <xdr:cNvPicPr>
          <a:picLocks noChangeAspect="1"/>
        </xdr:cNvPicPr>
      </xdr:nvPicPr>
      <xdr:blipFill rotWithShape="1">
        <a:blip xmlns:r="http://schemas.openxmlformats.org/officeDocument/2006/relationships" r:embed="rId1"/>
        <a:srcRect t="22870" b="26916"/>
        <a:stretch/>
      </xdr:blipFill>
      <xdr:spPr>
        <a:xfrm>
          <a:off x="1" y="0"/>
          <a:ext cx="2609850" cy="484617"/>
        </a:xfrm>
        <a:prstGeom prst="rect">
          <a:avLst/>
        </a:prstGeom>
      </xdr:spPr>
    </xdr:pic>
    <xdr:clientData/>
  </xdr:twoCellAnchor>
  <xdr:twoCellAnchor editAs="oneCell">
    <xdr:from>
      <xdr:col>4</xdr:col>
      <xdr:colOff>352425</xdr:colOff>
      <xdr:row>3</xdr:row>
      <xdr:rowOff>0</xdr:rowOff>
    </xdr:from>
    <xdr:to>
      <xdr:col>13</xdr:col>
      <xdr:colOff>259291</xdr:colOff>
      <xdr:row>4</xdr:row>
      <xdr:rowOff>1095375</xdr:rowOff>
    </xdr:to>
    <xdr:pic>
      <xdr:nvPicPr>
        <xdr:cNvPr id="4" name="Imagen 3">
          <a:extLst>
            <a:ext uri="{FF2B5EF4-FFF2-40B4-BE49-F238E27FC236}">
              <a16:creationId xmlns:a16="http://schemas.microsoft.com/office/drawing/2014/main" xmlns="" id="{0ED199E2-037A-5A7A-5D5F-2DC1D5CE1F3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19525" y="581025"/>
          <a:ext cx="6764866" cy="1295400"/>
        </a:xfrm>
        <a:prstGeom prst="rect">
          <a:avLst/>
        </a:prstGeom>
        <a:solidFill>
          <a:schemeClr val="bg1"/>
        </a:solidFill>
      </xdr:spPr>
    </xdr:pic>
    <xdr:clientData/>
  </xdr:twoCellAnchor>
  <xdr:twoCellAnchor>
    <xdr:from>
      <xdr:col>13</xdr:col>
      <xdr:colOff>228600</xdr:colOff>
      <xdr:row>2</xdr:row>
      <xdr:rowOff>180976</xdr:rowOff>
    </xdr:from>
    <xdr:to>
      <xdr:col>14</xdr:col>
      <xdr:colOff>209549</xdr:colOff>
      <xdr:row>4</xdr:row>
      <xdr:rowOff>1057276</xdr:rowOff>
    </xdr:to>
    <xdr:sp macro="" textlink="">
      <xdr:nvSpPr>
        <xdr:cNvPr id="6" name="CuadroTexto 5">
          <a:extLst>
            <a:ext uri="{FF2B5EF4-FFF2-40B4-BE49-F238E27FC236}">
              <a16:creationId xmlns:a16="http://schemas.microsoft.com/office/drawing/2014/main" xmlns="" id="{DE833A2B-621C-4663-46AB-8345ED357F8F}"/>
            </a:ext>
          </a:extLst>
        </xdr:cNvPr>
        <xdr:cNvSpPr txBox="1"/>
      </xdr:nvSpPr>
      <xdr:spPr>
        <a:xfrm>
          <a:off x="10553700" y="561976"/>
          <a:ext cx="647699" cy="1266825"/>
        </a:xfrm>
        <a:prstGeom prst="rect">
          <a:avLst/>
        </a:prstGeom>
        <a:solidFill>
          <a:srgbClr val="FF0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s-CO" sz="1000" b="1">
              <a:solidFill>
                <a:schemeClr val="bg1"/>
              </a:solidFill>
            </a:rPr>
            <a:t>Pilar 1. Productividad</a:t>
          </a:r>
        </a:p>
      </xdr:txBody>
    </xdr:sp>
    <xdr:clientData/>
  </xdr:twoCellAnchor>
  <xdr:twoCellAnchor>
    <xdr:from>
      <xdr:col>13</xdr:col>
      <xdr:colOff>238126</xdr:colOff>
      <xdr:row>4</xdr:row>
      <xdr:rowOff>1085851</xdr:rowOff>
    </xdr:from>
    <xdr:to>
      <xdr:col>14</xdr:col>
      <xdr:colOff>209550</xdr:colOff>
      <xdr:row>5</xdr:row>
      <xdr:rowOff>1206500</xdr:rowOff>
    </xdr:to>
    <xdr:sp macro="" textlink="">
      <xdr:nvSpPr>
        <xdr:cNvPr id="7" name="CuadroTexto 6">
          <a:extLst>
            <a:ext uri="{FF2B5EF4-FFF2-40B4-BE49-F238E27FC236}">
              <a16:creationId xmlns:a16="http://schemas.microsoft.com/office/drawing/2014/main" xmlns="" id="{B1C45395-A0FB-4A3D-9560-B2A9006C37A7}"/>
            </a:ext>
          </a:extLst>
        </xdr:cNvPr>
        <xdr:cNvSpPr txBox="1"/>
      </xdr:nvSpPr>
      <xdr:spPr>
        <a:xfrm>
          <a:off x="10556876" y="1863726"/>
          <a:ext cx="638174" cy="1327149"/>
        </a:xfrm>
        <a:prstGeom prst="rect">
          <a:avLst/>
        </a:prstGeom>
        <a:solidFill>
          <a:srgbClr val="00B0F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s-CO" sz="1000" b="1">
              <a:solidFill>
                <a:schemeClr val="bg1"/>
              </a:solidFill>
            </a:rPr>
            <a:t>Pilar 2. Construcción de Integridad</a:t>
          </a:r>
        </a:p>
      </xdr:txBody>
    </xdr:sp>
    <xdr:clientData/>
  </xdr:twoCellAnchor>
  <xdr:twoCellAnchor editAs="oneCell">
    <xdr:from>
      <xdr:col>4</xdr:col>
      <xdr:colOff>330200</xdr:colOff>
      <xdr:row>5</xdr:row>
      <xdr:rowOff>1212850</xdr:rowOff>
    </xdr:from>
    <xdr:to>
      <xdr:col>13</xdr:col>
      <xdr:colOff>254000</xdr:colOff>
      <xdr:row>6</xdr:row>
      <xdr:rowOff>1151624</xdr:rowOff>
    </xdr:to>
    <xdr:pic>
      <xdr:nvPicPr>
        <xdr:cNvPr id="8" name="Imagen 7">
          <a:extLst>
            <a:ext uri="{FF2B5EF4-FFF2-40B4-BE49-F238E27FC236}">
              <a16:creationId xmlns:a16="http://schemas.microsoft.com/office/drawing/2014/main" xmlns="" id="{A33AD3B9-6462-F4BA-67A9-7B015C95D016}"/>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790950" y="3197225"/>
          <a:ext cx="6781800" cy="1542149"/>
        </a:xfrm>
        <a:prstGeom prst="rect">
          <a:avLst/>
        </a:prstGeom>
        <a:solidFill>
          <a:schemeClr val="bg1"/>
        </a:solidFill>
      </xdr:spPr>
    </xdr:pic>
    <xdr:clientData/>
  </xdr:twoCellAnchor>
  <xdr:twoCellAnchor>
    <xdr:from>
      <xdr:col>13</xdr:col>
      <xdr:colOff>228600</xdr:colOff>
      <xdr:row>5</xdr:row>
      <xdr:rowOff>1187451</xdr:rowOff>
    </xdr:from>
    <xdr:to>
      <xdr:col>14</xdr:col>
      <xdr:colOff>209549</xdr:colOff>
      <xdr:row>6</xdr:row>
      <xdr:rowOff>1127125</xdr:rowOff>
    </xdr:to>
    <xdr:sp macro="" textlink="">
      <xdr:nvSpPr>
        <xdr:cNvPr id="9" name="CuadroTexto 8">
          <a:extLst>
            <a:ext uri="{FF2B5EF4-FFF2-40B4-BE49-F238E27FC236}">
              <a16:creationId xmlns:a16="http://schemas.microsoft.com/office/drawing/2014/main" xmlns="" id="{D135CD65-32C5-445E-A976-496982C8B6EA}"/>
            </a:ext>
          </a:extLst>
        </xdr:cNvPr>
        <xdr:cNvSpPr txBox="1"/>
      </xdr:nvSpPr>
      <xdr:spPr>
        <a:xfrm>
          <a:off x="10547350" y="3171826"/>
          <a:ext cx="647699" cy="1543049"/>
        </a:xfrm>
        <a:prstGeom prst="rect">
          <a:avLst/>
        </a:prstGeom>
        <a:solidFill>
          <a:srgbClr val="6666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s-CO" sz="1000" b="1">
              <a:solidFill>
                <a:schemeClr val="bg1"/>
              </a:solidFill>
            </a:rPr>
            <a:t>Pilar 3. Gestión cultural</a:t>
          </a:r>
        </a:p>
      </xdr:txBody>
    </xdr:sp>
    <xdr:clientData/>
  </xdr:twoCellAnchor>
  <xdr:twoCellAnchor editAs="oneCell">
    <xdr:from>
      <xdr:col>4</xdr:col>
      <xdr:colOff>321112</xdr:colOff>
      <xdr:row>6</xdr:row>
      <xdr:rowOff>1181101</xdr:rowOff>
    </xdr:from>
    <xdr:to>
      <xdr:col>13</xdr:col>
      <xdr:colOff>254000</xdr:colOff>
      <xdr:row>11</xdr:row>
      <xdr:rowOff>9999</xdr:rowOff>
    </xdr:to>
    <xdr:pic>
      <xdr:nvPicPr>
        <xdr:cNvPr id="11" name="Imagen 10">
          <a:extLst>
            <a:ext uri="{FF2B5EF4-FFF2-40B4-BE49-F238E27FC236}">
              <a16:creationId xmlns:a16="http://schemas.microsoft.com/office/drawing/2014/main" xmlns="" id="{11A26AC6-ADDB-D7A4-7442-DC8D9E3195D2}"/>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781862" y="4768851"/>
          <a:ext cx="6790888" cy="1749898"/>
        </a:xfrm>
        <a:prstGeom prst="rect">
          <a:avLst/>
        </a:prstGeom>
        <a:solidFill>
          <a:schemeClr val="bg1"/>
        </a:solidFill>
      </xdr:spPr>
    </xdr:pic>
    <xdr:clientData/>
  </xdr:twoCellAnchor>
  <xdr:twoCellAnchor>
    <xdr:from>
      <xdr:col>13</xdr:col>
      <xdr:colOff>260350</xdr:colOff>
      <xdr:row>6</xdr:row>
      <xdr:rowOff>1165226</xdr:rowOff>
    </xdr:from>
    <xdr:to>
      <xdr:col>14</xdr:col>
      <xdr:colOff>241299</xdr:colOff>
      <xdr:row>15</xdr:row>
      <xdr:rowOff>41275</xdr:rowOff>
    </xdr:to>
    <xdr:sp macro="" textlink="">
      <xdr:nvSpPr>
        <xdr:cNvPr id="12" name="CuadroTexto 11">
          <a:extLst>
            <a:ext uri="{FF2B5EF4-FFF2-40B4-BE49-F238E27FC236}">
              <a16:creationId xmlns:a16="http://schemas.microsoft.com/office/drawing/2014/main" xmlns="" id="{AE0B29FA-ED15-45B4-B72C-8A8FEC93D8AB}"/>
            </a:ext>
          </a:extLst>
        </xdr:cNvPr>
        <xdr:cNvSpPr txBox="1"/>
      </xdr:nvSpPr>
      <xdr:spPr>
        <a:xfrm>
          <a:off x="10579100" y="4752976"/>
          <a:ext cx="647699" cy="1733549"/>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s-CO" sz="1000" b="1">
              <a:solidFill>
                <a:srgbClr val="002060"/>
              </a:solidFill>
            </a:rPr>
            <a:t>Pilar 4. Desarrollo persona-equipo</a:t>
          </a:r>
        </a:p>
      </xdr:txBody>
    </xdr:sp>
    <xdr:clientData/>
  </xdr:twoCellAnchor>
  <xdr:twoCellAnchor editAs="oneCell">
    <xdr:from>
      <xdr:col>4</xdr:col>
      <xdr:colOff>349250</xdr:colOff>
      <xdr:row>4</xdr:row>
      <xdr:rowOff>1111250</xdr:rowOff>
    </xdr:from>
    <xdr:to>
      <xdr:col>13</xdr:col>
      <xdr:colOff>254000</xdr:colOff>
      <xdr:row>5</xdr:row>
      <xdr:rowOff>1199745</xdr:rowOff>
    </xdr:to>
    <xdr:pic>
      <xdr:nvPicPr>
        <xdr:cNvPr id="13" name="Imagen 12">
          <a:extLst>
            <a:ext uri="{FF2B5EF4-FFF2-40B4-BE49-F238E27FC236}">
              <a16:creationId xmlns:a16="http://schemas.microsoft.com/office/drawing/2014/main" xmlns="" id="{3F4F6704-7BE0-45D0-07E5-AB215EEEC4EF}"/>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4143375" y="1889125"/>
          <a:ext cx="6762750" cy="12949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190500</xdr:colOff>
      <xdr:row>16</xdr:row>
      <xdr:rowOff>266700</xdr:rowOff>
    </xdr:to>
    <xdr:sp macro="" textlink="">
      <xdr:nvSpPr>
        <xdr:cNvPr id="3" name="Shape 3">
          <a:extLst>
            <a:ext uri="{FF2B5EF4-FFF2-40B4-BE49-F238E27FC236}">
              <a16:creationId xmlns:a16="http://schemas.microsoft.com/office/drawing/2014/main" xmlns="" id="{13E94696-A774-4D14-9AE6-D8B76DD21712}"/>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 name="Shape 3">
          <a:extLst>
            <a:ext uri="{FF2B5EF4-FFF2-40B4-BE49-F238E27FC236}">
              <a16:creationId xmlns:a16="http://schemas.microsoft.com/office/drawing/2014/main" xmlns="" id="{646B6319-CE2C-4AA6-B4D1-CB0E036834CD}"/>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 name="Shape 3">
          <a:extLst>
            <a:ext uri="{FF2B5EF4-FFF2-40B4-BE49-F238E27FC236}">
              <a16:creationId xmlns:a16="http://schemas.microsoft.com/office/drawing/2014/main" xmlns="" id="{6068A6AD-9172-4816-BB58-9884586F6CD7}"/>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6" name="Shape 3">
          <a:extLst>
            <a:ext uri="{FF2B5EF4-FFF2-40B4-BE49-F238E27FC236}">
              <a16:creationId xmlns:a16="http://schemas.microsoft.com/office/drawing/2014/main" xmlns="" id="{5135A479-EF6E-4865-A0AF-3261F833EEFB}"/>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7" name="Shape 3">
          <a:extLst>
            <a:ext uri="{FF2B5EF4-FFF2-40B4-BE49-F238E27FC236}">
              <a16:creationId xmlns:a16="http://schemas.microsoft.com/office/drawing/2014/main" xmlns="" id="{A7C8AC62-C3F1-42B8-A61A-213B9DF64FEB}"/>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8" name="Shape 3">
          <a:extLst>
            <a:ext uri="{FF2B5EF4-FFF2-40B4-BE49-F238E27FC236}">
              <a16:creationId xmlns:a16="http://schemas.microsoft.com/office/drawing/2014/main" xmlns="" id="{19B8F84D-5F0C-41E5-B7F4-641D999A0D63}"/>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9" name="Shape 3">
          <a:extLst>
            <a:ext uri="{FF2B5EF4-FFF2-40B4-BE49-F238E27FC236}">
              <a16:creationId xmlns:a16="http://schemas.microsoft.com/office/drawing/2014/main" xmlns="" id="{A117AF5E-09E5-45A1-82C9-BF9CFB864BAD}"/>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10" name="Shape 3">
          <a:extLst>
            <a:ext uri="{FF2B5EF4-FFF2-40B4-BE49-F238E27FC236}">
              <a16:creationId xmlns:a16="http://schemas.microsoft.com/office/drawing/2014/main" xmlns="" id="{895A300F-600D-46D1-80BE-2B06CCF79A97}"/>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11" name="Shape 3">
          <a:extLst>
            <a:ext uri="{FF2B5EF4-FFF2-40B4-BE49-F238E27FC236}">
              <a16:creationId xmlns:a16="http://schemas.microsoft.com/office/drawing/2014/main" xmlns="" id="{64857786-9A9A-4ED4-A8DA-2A83BC609CBB}"/>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12" name="Shape 3">
          <a:extLst>
            <a:ext uri="{FF2B5EF4-FFF2-40B4-BE49-F238E27FC236}">
              <a16:creationId xmlns:a16="http://schemas.microsoft.com/office/drawing/2014/main" xmlns="" id="{13D85EC1-47BB-4DBB-8431-E4CC6776B9B6}"/>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13" name="Shape 3">
          <a:extLst>
            <a:ext uri="{FF2B5EF4-FFF2-40B4-BE49-F238E27FC236}">
              <a16:creationId xmlns:a16="http://schemas.microsoft.com/office/drawing/2014/main" xmlns="" id="{CFF7E44F-5B46-4375-BD8D-F54B578862DF}"/>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14" name="Shape 3">
          <a:extLst>
            <a:ext uri="{FF2B5EF4-FFF2-40B4-BE49-F238E27FC236}">
              <a16:creationId xmlns:a16="http://schemas.microsoft.com/office/drawing/2014/main" xmlns="" id="{7BA0D13B-9AC0-4829-A28F-842730CDBAAB}"/>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15" name="Shape 3">
          <a:extLst>
            <a:ext uri="{FF2B5EF4-FFF2-40B4-BE49-F238E27FC236}">
              <a16:creationId xmlns:a16="http://schemas.microsoft.com/office/drawing/2014/main" xmlns="" id="{F0643B4D-992D-4FC8-8D73-323D8F18FEF1}"/>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16" name="Shape 3">
          <a:extLst>
            <a:ext uri="{FF2B5EF4-FFF2-40B4-BE49-F238E27FC236}">
              <a16:creationId xmlns:a16="http://schemas.microsoft.com/office/drawing/2014/main" xmlns="" id="{FCD2CEEC-73C1-467D-A470-D67337BEF21B}"/>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17" name="Shape 3">
          <a:extLst>
            <a:ext uri="{FF2B5EF4-FFF2-40B4-BE49-F238E27FC236}">
              <a16:creationId xmlns:a16="http://schemas.microsoft.com/office/drawing/2014/main" xmlns="" id="{1FD0407B-B4BB-4B91-BB9A-7EBF95DA21B8}"/>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18" name="Shape 3">
          <a:extLst>
            <a:ext uri="{FF2B5EF4-FFF2-40B4-BE49-F238E27FC236}">
              <a16:creationId xmlns:a16="http://schemas.microsoft.com/office/drawing/2014/main" xmlns="" id="{62938DBB-973D-4126-8F68-A3643637EAD8}"/>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19" name="Shape 3">
          <a:extLst>
            <a:ext uri="{FF2B5EF4-FFF2-40B4-BE49-F238E27FC236}">
              <a16:creationId xmlns:a16="http://schemas.microsoft.com/office/drawing/2014/main" xmlns="" id="{BABC94FF-A72A-4B72-B1CB-126C54E6C117}"/>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20" name="Shape 3">
          <a:extLst>
            <a:ext uri="{FF2B5EF4-FFF2-40B4-BE49-F238E27FC236}">
              <a16:creationId xmlns:a16="http://schemas.microsoft.com/office/drawing/2014/main" xmlns="" id="{F419C4B5-9713-4E4B-82E2-02DC28DB90B0}"/>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21" name="Shape 3">
          <a:extLst>
            <a:ext uri="{FF2B5EF4-FFF2-40B4-BE49-F238E27FC236}">
              <a16:creationId xmlns:a16="http://schemas.microsoft.com/office/drawing/2014/main" xmlns="" id="{BB8D1340-B52E-479E-AEBD-B91DF8E7E26D}"/>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22" name="Shape 3">
          <a:extLst>
            <a:ext uri="{FF2B5EF4-FFF2-40B4-BE49-F238E27FC236}">
              <a16:creationId xmlns:a16="http://schemas.microsoft.com/office/drawing/2014/main" xmlns="" id="{FCEA0506-F07B-418E-AA10-659EB227ADD8}"/>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23" name="Shape 3">
          <a:extLst>
            <a:ext uri="{FF2B5EF4-FFF2-40B4-BE49-F238E27FC236}">
              <a16:creationId xmlns:a16="http://schemas.microsoft.com/office/drawing/2014/main" xmlns="" id="{68ACA4BE-AC5B-4C9D-8D7C-E8F43E12960B}"/>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24" name="Shape 3">
          <a:extLst>
            <a:ext uri="{FF2B5EF4-FFF2-40B4-BE49-F238E27FC236}">
              <a16:creationId xmlns:a16="http://schemas.microsoft.com/office/drawing/2014/main" xmlns="" id="{C62F82DC-1869-42E0-9593-6699BE42059A}"/>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25" name="Shape 3">
          <a:extLst>
            <a:ext uri="{FF2B5EF4-FFF2-40B4-BE49-F238E27FC236}">
              <a16:creationId xmlns:a16="http://schemas.microsoft.com/office/drawing/2014/main" xmlns="" id="{C17E1494-215A-4CD0-B7E0-E40A13A798DD}"/>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26" name="Shape 3">
          <a:extLst>
            <a:ext uri="{FF2B5EF4-FFF2-40B4-BE49-F238E27FC236}">
              <a16:creationId xmlns:a16="http://schemas.microsoft.com/office/drawing/2014/main" xmlns="" id="{1CEE2F5E-11E7-48AA-BE46-FE5D89775BB6}"/>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27" name="Shape 3">
          <a:extLst>
            <a:ext uri="{FF2B5EF4-FFF2-40B4-BE49-F238E27FC236}">
              <a16:creationId xmlns:a16="http://schemas.microsoft.com/office/drawing/2014/main" xmlns="" id="{05C98263-D885-4D7D-AC89-660681E1AE82}"/>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28" name="Shape 3">
          <a:extLst>
            <a:ext uri="{FF2B5EF4-FFF2-40B4-BE49-F238E27FC236}">
              <a16:creationId xmlns:a16="http://schemas.microsoft.com/office/drawing/2014/main" xmlns="" id="{1275EF2D-CB7A-4FA7-AEE8-9083B60A50A4}"/>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29" name="Shape 3">
          <a:extLst>
            <a:ext uri="{FF2B5EF4-FFF2-40B4-BE49-F238E27FC236}">
              <a16:creationId xmlns:a16="http://schemas.microsoft.com/office/drawing/2014/main" xmlns="" id="{3B8B98D4-002A-4000-AA59-09FDDBF31A1F}"/>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0" name="Shape 3">
          <a:extLst>
            <a:ext uri="{FF2B5EF4-FFF2-40B4-BE49-F238E27FC236}">
              <a16:creationId xmlns:a16="http://schemas.microsoft.com/office/drawing/2014/main" xmlns="" id="{E6B1DB85-B8DA-4E0C-9BEB-9399ADAF0AC9}"/>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1" name="Shape 3">
          <a:extLst>
            <a:ext uri="{FF2B5EF4-FFF2-40B4-BE49-F238E27FC236}">
              <a16:creationId xmlns:a16="http://schemas.microsoft.com/office/drawing/2014/main" xmlns="" id="{2FEAA07D-372D-41E6-9961-9AB639BBE2C4}"/>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2" name="Shape 3">
          <a:extLst>
            <a:ext uri="{FF2B5EF4-FFF2-40B4-BE49-F238E27FC236}">
              <a16:creationId xmlns:a16="http://schemas.microsoft.com/office/drawing/2014/main" xmlns="" id="{C4364F2A-0F03-4AB6-8BD8-C81EE2C9ADA6}"/>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3" name="Shape 3">
          <a:extLst>
            <a:ext uri="{FF2B5EF4-FFF2-40B4-BE49-F238E27FC236}">
              <a16:creationId xmlns:a16="http://schemas.microsoft.com/office/drawing/2014/main" xmlns="" id="{68892EC4-EFFB-4A07-9F37-B4499EAA8D59}"/>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4" name="Shape 3">
          <a:extLst>
            <a:ext uri="{FF2B5EF4-FFF2-40B4-BE49-F238E27FC236}">
              <a16:creationId xmlns:a16="http://schemas.microsoft.com/office/drawing/2014/main" xmlns="" id="{B7344067-6694-4B8E-89CC-3912B1E5C962}"/>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5" name="Shape 3">
          <a:extLst>
            <a:ext uri="{FF2B5EF4-FFF2-40B4-BE49-F238E27FC236}">
              <a16:creationId xmlns:a16="http://schemas.microsoft.com/office/drawing/2014/main" xmlns="" id="{4F4C9D6D-D431-4D87-8AAC-DFFCEC9399ED}"/>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6" name="Shape 3">
          <a:extLst>
            <a:ext uri="{FF2B5EF4-FFF2-40B4-BE49-F238E27FC236}">
              <a16:creationId xmlns:a16="http://schemas.microsoft.com/office/drawing/2014/main" xmlns="" id="{3FD3D85C-15A9-4876-A434-1EE7D6A6446A}"/>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7" name="Shape 3">
          <a:extLst>
            <a:ext uri="{FF2B5EF4-FFF2-40B4-BE49-F238E27FC236}">
              <a16:creationId xmlns:a16="http://schemas.microsoft.com/office/drawing/2014/main" xmlns="" id="{6CF87FB8-0143-44ED-ABA5-07F97C84B4FE}"/>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8" name="Shape 3">
          <a:extLst>
            <a:ext uri="{FF2B5EF4-FFF2-40B4-BE49-F238E27FC236}">
              <a16:creationId xmlns:a16="http://schemas.microsoft.com/office/drawing/2014/main" xmlns="" id="{FB5DE5AD-68F5-428C-8350-C00BC673A4FD}"/>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9" name="Shape 3">
          <a:extLst>
            <a:ext uri="{FF2B5EF4-FFF2-40B4-BE49-F238E27FC236}">
              <a16:creationId xmlns:a16="http://schemas.microsoft.com/office/drawing/2014/main" xmlns="" id="{797CBD85-6090-4521-9A1D-F616AD91263E}"/>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0" name="Shape 3">
          <a:extLst>
            <a:ext uri="{FF2B5EF4-FFF2-40B4-BE49-F238E27FC236}">
              <a16:creationId xmlns:a16="http://schemas.microsoft.com/office/drawing/2014/main" xmlns="" id="{C2F5B984-DAA0-4E53-85D4-6A3E770D599C}"/>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1" name="Shape 3">
          <a:extLst>
            <a:ext uri="{FF2B5EF4-FFF2-40B4-BE49-F238E27FC236}">
              <a16:creationId xmlns:a16="http://schemas.microsoft.com/office/drawing/2014/main" xmlns="" id="{EA442859-0AD9-4DFC-AF3A-4EC4C05275BF}"/>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2" name="Shape 3">
          <a:extLst>
            <a:ext uri="{FF2B5EF4-FFF2-40B4-BE49-F238E27FC236}">
              <a16:creationId xmlns:a16="http://schemas.microsoft.com/office/drawing/2014/main" xmlns="" id="{9ACA27D9-EDCB-498D-B724-2EB60F248463}"/>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3" name="Shape 3">
          <a:extLst>
            <a:ext uri="{FF2B5EF4-FFF2-40B4-BE49-F238E27FC236}">
              <a16:creationId xmlns:a16="http://schemas.microsoft.com/office/drawing/2014/main" xmlns="" id="{4D04DE97-D444-4002-8E0A-46B119735761}"/>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4" name="Shape 3">
          <a:extLst>
            <a:ext uri="{FF2B5EF4-FFF2-40B4-BE49-F238E27FC236}">
              <a16:creationId xmlns:a16="http://schemas.microsoft.com/office/drawing/2014/main" xmlns="" id="{279C109F-3647-4A4E-8EC7-E81CB47A4FE3}"/>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5" name="Shape 3">
          <a:extLst>
            <a:ext uri="{FF2B5EF4-FFF2-40B4-BE49-F238E27FC236}">
              <a16:creationId xmlns:a16="http://schemas.microsoft.com/office/drawing/2014/main" xmlns="" id="{0133589E-1C0D-4660-88B6-D1F0A8850E3F}"/>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6" name="Shape 3">
          <a:extLst>
            <a:ext uri="{FF2B5EF4-FFF2-40B4-BE49-F238E27FC236}">
              <a16:creationId xmlns:a16="http://schemas.microsoft.com/office/drawing/2014/main" xmlns="" id="{BD75BF74-1C27-4EBA-88EC-62944D18F5A9}"/>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7" name="Shape 3">
          <a:extLst>
            <a:ext uri="{FF2B5EF4-FFF2-40B4-BE49-F238E27FC236}">
              <a16:creationId xmlns:a16="http://schemas.microsoft.com/office/drawing/2014/main" xmlns="" id="{550859E1-0029-4901-9440-58B36B4F07F3}"/>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8" name="Shape 3">
          <a:extLst>
            <a:ext uri="{FF2B5EF4-FFF2-40B4-BE49-F238E27FC236}">
              <a16:creationId xmlns:a16="http://schemas.microsoft.com/office/drawing/2014/main" xmlns="" id="{486C0003-EB4F-4439-9DC9-E7455360D368}"/>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9" name="Shape 3">
          <a:extLst>
            <a:ext uri="{FF2B5EF4-FFF2-40B4-BE49-F238E27FC236}">
              <a16:creationId xmlns:a16="http://schemas.microsoft.com/office/drawing/2014/main" xmlns="" id="{A84B021D-B3EE-4156-B7E9-B7F0D31F5FD3}"/>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0" name="Shape 3">
          <a:extLst>
            <a:ext uri="{FF2B5EF4-FFF2-40B4-BE49-F238E27FC236}">
              <a16:creationId xmlns:a16="http://schemas.microsoft.com/office/drawing/2014/main" xmlns="" id="{E80B04A0-C7DC-4A9A-B744-B394BBCC48DE}"/>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1" name="Shape 3">
          <a:extLst>
            <a:ext uri="{FF2B5EF4-FFF2-40B4-BE49-F238E27FC236}">
              <a16:creationId xmlns:a16="http://schemas.microsoft.com/office/drawing/2014/main" xmlns="" id="{0074EC9C-1535-43E0-87A2-D2AFFCB7D34A}"/>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2" name="Shape 3">
          <a:extLst>
            <a:ext uri="{FF2B5EF4-FFF2-40B4-BE49-F238E27FC236}">
              <a16:creationId xmlns:a16="http://schemas.microsoft.com/office/drawing/2014/main" xmlns="" id="{471F363D-99CB-4B7F-A189-E88353521A4D}"/>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3" name="Shape 3">
          <a:extLst>
            <a:ext uri="{FF2B5EF4-FFF2-40B4-BE49-F238E27FC236}">
              <a16:creationId xmlns:a16="http://schemas.microsoft.com/office/drawing/2014/main" xmlns="" id="{533E6BBD-9633-4F86-8934-7B56DAD9D054}"/>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4" name="Shape 3">
          <a:extLst>
            <a:ext uri="{FF2B5EF4-FFF2-40B4-BE49-F238E27FC236}">
              <a16:creationId xmlns:a16="http://schemas.microsoft.com/office/drawing/2014/main" xmlns="" id="{9FAAE4F4-149D-4CD4-AFB2-42AB4FCE824D}"/>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5" name="Shape 3">
          <a:extLst>
            <a:ext uri="{FF2B5EF4-FFF2-40B4-BE49-F238E27FC236}">
              <a16:creationId xmlns:a16="http://schemas.microsoft.com/office/drawing/2014/main" xmlns="" id="{C1F46F26-46AD-4B23-A534-5418C56C4386}"/>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6" name="Shape 3">
          <a:extLst>
            <a:ext uri="{FF2B5EF4-FFF2-40B4-BE49-F238E27FC236}">
              <a16:creationId xmlns:a16="http://schemas.microsoft.com/office/drawing/2014/main" xmlns="" id="{9229A51B-D827-47D7-AAA1-B974D6417B48}"/>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7" name="Shape 3">
          <a:extLst>
            <a:ext uri="{FF2B5EF4-FFF2-40B4-BE49-F238E27FC236}">
              <a16:creationId xmlns:a16="http://schemas.microsoft.com/office/drawing/2014/main" xmlns="" id="{FF97F058-FEF7-48A3-B2E4-F610106FCAD3}"/>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8" name="Shape 3">
          <a:extLst>
            <a:ext uri="{FF2B5EF4-FFF2-40B4-BE49-F238E27FC236}">
              <a16:creationId xmlns:a16="http://schemas.microsoft.com/office/drawing/2014/main" xmlns="" id="{B80CF901-84FE-4E35-BF82-6B4293C615A2}"/>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9" name="Shape 3">
          <a:extLst>
            <a:ext uri="{FF2B5EF4-FFF2-40B4-BE49-F238E27FC236}">
              <a16:creationId xmlns:a16="http://schemas.microsoft.com/office/drawing/2014/main" xmlns="" id="{64AA35D4-7B7D-44E8-BC1E-7490BC75B3D2}"/>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60" name="Shape 3">
          <a:extLst>
            <a:ext uri="{FF2B5EF4-FFF2-40B4-BE49-F238E27FC236}">
              <a16:creationId xmlns:a16="http://schemas.microsoft.com/office/drawing/2014/main" xmlns="" id="{FB6ABA35-5CE0-4FC6-9BC0-C0E21D8521AF}"/>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61" name="Shape 3">
          <a:extLst>
            <a:ext uri="{FF2B5EF4-FFF2-40B4-BE49-F238E27FC236}">
              <a16:creationId xmlns:a16="http://schemas.microsoft.com/office/drawing/2014/main" xmlns="" id="{957CE07A-2D5E-47AB-94F4-C9736AFDB8BD}"/>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62" name="Shape 3">
          <a:extLst>
            <a:ext uri="{FF2B5EF4-FFF2-40B4-BE49-F238E27FC236}">
              <a16:creationId xmlns:a16="http://schemas.microsoft.com/office/drawing/2014/main" xmlns="" id="{B72B16D0-54D9-47EA-9908-E153B0F12AE9}"/>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63" name="Shape 3">
          <a:extLst>
            <a:ext uri="{FF2B5EF4-FFF2-40B4-BE49-F238E27FC236}">
              <a16:creationId xmlns:a16="http://schemas.microsoft.com/office/drawing/2014/main" xmlns="" id="{1907C00D-2E86-4462-915A-50AEAF9B747E}"/>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64" name="Shape 3">
          <a:extLst>
            <a:ext uri="{FF2B5EF4-FFF2-40B4-BE49-F238E27FC236}">
              <a16:creationId xmlns:a16="http://schemas.microsoft.com/office/drawing/2014/main" xmlns="" id="{72504FBC-2BE2-4FD4-AF24-7D47832A9E9D}"/>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65" name="Shape 3">
          <a:extLst>
            <a:ext uri="{FF2B5EF4-FFF2-40B4-BE49-F238E27FC236}">
              <a16:creationId xmlns:a16="http://schemas.microsoft.com/office/drawing/2014/main" xmlns="" id="{4A654F1C-E44D-4A2F-9EE5-8D172AE00D02}"/>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66" name="Shape 3">
          <a:extLst>
            <a:ext uri="{FF2B5EF4-FFF2-40B4-BE49-F238E27FC236}">
              <a16:creationId xmlns:a16="http://schemas.microsoft.com/office/drawing/2014/main" xmlns="" id="{C5BB9DC6-C80F-45B0-92EF-19686EE4BAEA}"/>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67" name="Shape 3">
          <a:extLst>
            <a:ext uri="{FF2B5EF4-FFF2-40B4-BE49-F238E27FC236}">
              <a16:creationId xmlns:a16="http://schemas.microsoft.com/office/drawing/2014/main" xmlns="" id="{6E393261-0152-4E3A-9429-6445309FAEAD}"/>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68" name="Shape 3">
          <a:extLst>
            <a:ext uri="{FF2B5EF4-FFF2-40B4-BE49-F238E27FC236}">
              <a16:creationId xmlns:a16="http://schemas.microsoft.com/office/drawing/2014/main" xmlns="" id="{9B40DCDD-E108-481A-9269-2C50699D8073}"/>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69" name="Shape 3">
          <a:extLst>
            <a:ext uri="{FF2B5EF4-FFF2-40B4-BE49-F238E27FC236}">
              <a16:creationId xmlns:a16="http://schemas.microsoft.com/office/drawing/2014/main" xmlns="" id="{6F1F7DBC-7BEF-4C12-8572-A088FFFC02AA}"/>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70" name="Shape 3">
          <a:extLst>
            <a:ext uri="{FF2B5EF4-FFF2-40B4-BE49-F238E27FC236}">
              <a16:creationId xmlns:a16="http://schemas.microsoft.com/office/drawing/2014/main" xmlns="" id="{716BB5B0-FFF5-46D5-B3E1-DD604E2CCBEE}"/>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71" name="Shape 3">
          <a:extLst>
            <a:ext uri="{FF2B5EF4-FFF2-40B4-BE49-F238E27FC236}">
              <a16:creationId xmlns:a16="http://schemas.microsoft.com/office/drawing/2014/main" xmlns="" id="{508FD220-2FC1-44F4-BAC1-3BB23AAD6E20}"/>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72" name="Shape 3">
          <a:extLst>
            <a:ext uri="{FF2B5EF4-FFF2-40B4-BE49-F238E27FC236}">
              <a16:creationId xmlns:a16="http://schemas.microsoft.com/office/drawing/2014/main" xmlns="" id="{EBB7F782-D5BE-4259-BC35-636D53F7DC06}"/>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73" name="Shape 3">
          <a:extLst>
            <a:ext uri="{FF2B5EF4-FFF2-40B4-BE49-F238E27FC236}">
              <a16:creationId xmlns:a16="http://schemas.microsoft.com/office/drawing/2014/main" xmlns="" id="{B5456C3B-CDB0-4CF2-9373-C40AD78FADC9}"/>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74" name="Shape 3">
          <a:extLst>
            <a:ext uri="{FF2B5EF4-FFF2-40B4-BE49-F238E27FC236}">
              <a16:creationId xmlns:a16="http://schemas.microsoft.com/office/drawing/2014/main" xmlns="" id="{439E7059-F85B-47DE-A409-81C73AB8B32D}"/>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75" name="Shape 3">
          <a:extLst>
            <a:ext uri="{FF2B5EF4-FFF2-40B4-BE49-F238E27FC236}">
              <a16:creationId xmlns:a16="http://schemas.microsoft.com/office/drawing/2014/main" xmlns="" id="{6F1B0A74-2119-4BFC-985B-6364599576D4}"/>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76" name="Shape 3">
          <a:extLst>
            <a:ext uri="{FF2B5EF4-FFF2-40B4-BE49-F238E27FC236}">
              <a16:creationId xmlns:a16="http://schemas.microsoft.com/office/drawing/2014/main" xmlns="" id="{75A245A8-BFFE-4EBC-BE83-42874E1ACE25}"/>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77" name="Shape 3">
          <a:extLst>
            <a:ext uri="{FF2B5EF4-FFF2-40B4-BE49-F238E27FC236}">
              <a16:creationId xmlns:a16="http://schemas.microsoft.com/office/drawing/2014/main" xmlns="" id="{4F204194-B4B9-43EC-9483-3ED761EA8A04}"/>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78" name="Shape 3">
          <a:extLst>
            <a:ext uri="{FF2B5EF4-FFF2-40B4-BE49-F238E27FC236}">
              <a16:creationId xmlns:a16="http://schemas.microsoft.com/office/drawing/2014/main" xmlns="" id="{98CA649B-D07B-4139-B8F2-5794C67347EB}"/>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79" name="Shape 3">
          <a:extLst>
            <a:ext uri="{FF2B5EF4-FFF2-40B4-BE49-F238E27FC236}">
              <a16:creationId xmlns:a16="http://schemas.microsoft.com/office/drawing/2014/main" xmlns="" id="{6D59D24A-E4AD-4186-B302-14B72EF83EEF}"/>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80" name="Shape 3">
          <a:extLst>
            <a:ext uri="{FF2B5EF4-FFF2-40B4-BE49-F238E27FC236}">
              <a16:creationId xmlns:a16="http://schemas.microsoft.com/office/drawing/2014/main" xmlns="" id="{F84FB381-80CE-4C41-9965-83183AB42914}"/>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81" name="Shape 3">
          <a:extLst>
            <a:ext uri="{FF2B5EF4-FFF2-40B4-BE49-F238E27FC236}">
              <a16:creationId xmlns:a16="http://schemas.microsoft.com/office/drawing/2014/main" xmlns="" id="{B046D5BC-5900-4D46-A248-5D53B6717032}"/>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82" name="Shape 3">
          <a:extLst>
            <a:ext uri="{FF2B5EF4-FFF2-40B4-BE49-F238E27FC236}">
              <a16:creationId xmlns:a16="http://schemas.microsoft.com/office/drawing/2014/main" xmlns="" id="{D43089D4-4EF5-45FB-9097-BD73C7230708}"/>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83" name="Shape 3">
          <a:extLst>
            <a:ext uri="{FF2B5EF4-FFF2-40B4-BE49-F238E27FC236}">
              <a16:creationId xmlns:a16="http://schemas.microsoft.com/office/drawing/2014/main" xmlns="" id="{39D41C83-0698-4FD1-B3A7-32167C88E29C}"/>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84" name="Shape 3">
          <a:extLst>
            <a:ext uri="{FF2B5EF4-FFF2-40B4-BE49-F238E27FC236}">
              <a16:creationId xmlns:a16="http://schemas.microsoft.com/office/drawing/2014/main" xmlns="" id="{8C58BAC5-D2DA-4FAF-932E-B867EA8414FD}"/>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85" name="Shape 3">
          <a:extLst>
            <a:ext uri="{FF2B5EF4-FFF2-40B4-BE49-F238E27FC236}">
              <a16:creationId xmlns:a16="http://schemas.microsoft.com/office/drawing/2014/main" xmlns="" id="{8F6E0678-5EA1-45B2-8E4F-025D9D7B6514}"/>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86" name="Shape 3">
          <a:extLst>
            <a:ext uri="{FF2B5EF4-FFF2-40B4-BE49-F238E27FC236}">
              <a16:creationId xmlns:a16="http://schemas.microsoft.com/office/drawing/2014/main" xmlns="" id="{75DAEFF4-C3B0-495E-94AE-6D977B747DCA}"/>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87" name="Shape 3">
          <a:extLst>
            <a:ext uri="{FF2B5EF4-FFF2-40B4-BE49-F238E27FC236}">
              <a16:creationId xmlns:a16="http://schemas.microsoft.com/office/drawing/2014/main" xmlns="" id="{69FD7C6D-E590-4806-B995-95BD085E604E}"/>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88" name="Shape 3">
          <a:extLst>
            <a:ext uri="{FF2B5EF4-FFF2-40B4-BE49-F238E27FC236}">
              <a16:creationId xmlns:a16="http://schemas.microsoft.com/office/drawing/2014/main" xmlns="" id="{84BF3757-5F90-4ECB-AF01-CD9BE62FFBE4}"/>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89" name="Shape 3">
          <a:extLst>
            <a:ext uri="{FF2B5EF4-FFF2-40B4-BE49-F238E27FC236}">
              <a16:creationId xmlns:a16="http://schemas.microsoft.com/office/drawing/2014/main" xmlns="" id="{B04396AF-6847-4C02-A627-405C9AC77306}"/>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90" name="Shape 3">
          <a:extLst>
            <a:ext uri="{FF2B5EF4-FFF2-40B4-BE49-F238E27FC236}">
              <a16:creationId xmlns:a16="http://schemas.microsoft.com/office/drawing/2014/main" xmlns="" id="{A471C4A4-6241-4DDD-953E-948C003F546D}"/>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91" name="Shape 3">
          <a:extLst>
            <a:ext uri="{FF2B5EF4-FFF2-40B4-BE49-F238E27FC236}">
              <a16:creationId xmlns:a16="http://schemas.microsoft.com/office/drawing/2014/main" xmlns="" id="{927DDCB1-1459-451B-A7FD-DE193479CCB7}"/>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92" name="Shape 3">
          <a:extLst>
            <a:ext uri="{FF2B5EF4-FFF2-40B4-BE49-F238E27FC236}">
              <a16:creationId xmlns:a16="http://schemas.microsoft.com/office/drawing/2014/main" xmlns="" id="{A9C7B039-1D39-4B2F-B458-B612EC8BAB67}"/>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93" name="Shape 3">
          <a:extLst>
            <a:ext uri="{FF2B5EF4-FFF2-40B4-BE49-F238E27FC236}">
              <a16:creationId xmlns:a16="http://schemas.microsoft.com/office/drawing/2014/main" xmlns="" id="{E35E14FD-E7E5-4094-8410-F75FA8EEB8A4}"/>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94" name="Shape 3">
          <a:extLst>
            <a:ext uri="{FF2B5EF4-FFF2-40B4-BE49-F238E27FC236}">
              <a16:creationId xmlns:a16="http://schemas.microsoft.com/office/drawing/2014/main" xmlns="" id="{4198ED64-A6BF-4981-B11C-D3E8E3262FA6}"/>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95" name="Shape 3">
          <a:extLst>
            <a:ext uri="{FF2B5EF4-FFF2-40B4-BE49-F238E27FC236}">
              <a16:creationId xmlns:a16="http://schemas.microsoft.com/office/drawing/2014/main" xmlns="" id="{8B1C57F3-82B4-48CA-A676-5B4D93445F7B}"/>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96" name="Shape 3">
          <a:extLst>
            <a:ext uri="{FF2B5EF4-FFF2-40B4-BE49-F238E27FC236}">
              <a16:creationId xmlns:a16="http://schemas.microsoft.com/office/drawing/2014/main" xmlns="" id="{9B362599-AB2E-4BDF-B79E-F7CE1E571C7F}"/>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97" name="Shape 3">
          <a:extLst>
            <a:ext uri="{FF2B5EF4-FFF2-40B4-BE49-F238E27FC236}">
              <a16:creationId xmlns:a16="http://schemas.microsoft.com/office/drawing/2014/main" xmlns="" id="{8337BDB7-095F-422F-8409-B08F35D55A28}"/>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98" name="Shape 3">
          <a:extLst>
            <a:ext uri="{FF2B5EF4-FFF2-40B4-BE49-F238E27FC236}">
              <a16:creationId xmlns:a16="http://schemas.microsoft.com/office/drawing/2014/main" xmlns="" id="{A4C16F8B-FF6C-41A7-8ECD-472E2AE1E2CC}"/>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99" name="Shape 3">
          <a:extLst>
            <a:ext uri="{FF2B5EF4-FFF2-40B4-BE49-F238E27FC236}">
              <a16:creationId xmlns:a16="http://schemas.microsoft.com/office/drawing/2014/main" xmlns="" id="{393EB332-1B59-47E0-AB3A-F2DBE4202040}"/>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100" name="Shape 3">
          <a:extLst>
            <a:ext uri="{FF2B5EF4-FFF2-40B4-BE49-F238E27FC236}">
              <a16:creationId xmlns:a16="http://schemas.microsoft.com/office/drawing/2014/main" xmlns="" id="{19DE66EA-EC36-438D-B21D-3BFD44BE497B}"/>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101" name="Shape 3">
          <a:extLst>
            <a:ext uri="{FF2B5EF4-FFF2-40B4-BE49-F238E27FC236}">
              <a16:creationId xmlns:a16="http://schemas.microsoft.com/office/drawing/2014/main" xmlns="" id="{2BF6420A-7085-4148-86D2-D18416716A7C}"/>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102" name="Shape 3">
          <a:extLst>
            <a:ext uri="{FF2B5EF4-FFF2-40B4-BE49-F238E27FC236}">
              <a16:creationId xmlns:a16="http://schemas.microsoft.com/office/drawing/2014/main" xmlns="" id="{2412DC01-5AA1-411B-9A51-C424410DC52D}"/>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457200</xdr:colOff>
      <xdr:row>15</xdr:row>
      <xdr:rowOff>0</xdr:rowOff>
    </xdr:from>
    <xdr:to>
      <xdr:col>6</xdr:col>
      <xdr:colOff>647700</xdr:colOff>
      <xdr:row>15</xdr:row>
      <xdr:rowOff>266700</xdr:rowOff>
    </xdr:to>
    <xdr:sp macro="" textlink="">
      <xdr:nvSpPr>
        <xdr:cNvPr id="103" name="Shape 3">
          <a:extLst>
            <a:ext uri="{FF2B5EF4-FFF2-40B4-BE49-F238E27FC236}">
              <a16:creationId xmlns:a16="http://schemas.microsoft.com/office/drawing/2014/main" xmlns="" id="{0C6E1E13-DA6B-447D-A936-701982A7EC80}"/>
            </a:ext>
          </a:extLst>
        </xdr:cNvPr>
        <xdr:cNvSpPr txBox="1">
          <a:spLocks noChangeArrowheads="1"/>
        </xdr:cNvSpPr>
      </xdr:nvSpPr>
      <xdr:spPr bwMode="auto">
        <a:xfrm>
          <a:off x="6400800" y="597408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15</xdr:row>
      <xdr:rowOff>0</xdr:rowOff>
    </xdr:from>
    <xdr:to>
      <xdr:col>6</xdr:col>
      <xdr:colOff>647700</xdr:colOff>
      <xdr:row>15</xdr:row>
      <xdr:rowOff>266700</xdr:rowOff>
    </xdr:to>
    <xdr:sp macro="" textlink="">
      <xdr:nvSpPr>
        <xdr:cNvPr id="104" name="Shape 3">
          <a:extLst>
            <a:ext uri="{FF2B5EF4-FFF2-40B4-BE49-F238E27FC236}">
              <a16:creationId xmlns:a16="http://schemas.microsoft.com/office/drawing/2014/main" xmlns="" id="{7443F8D9-E309-466C-8773-27DDA7A2BC1C}"/>
            </a:ext>
          </a:extLst>
        </xdr:cNvPr>
        <xdr:cNvSpPr txBox="1">
          <a:spLocks noChangeArrowheads="1"/>
        </xdr:cNvSpPr>
      </xdr:nvSpPr>
      <xdr:spPr bwMode="auto">
        <a:xfrm>
          <a:off x="6400800" y="597408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15</xdr:row>
      <xdr:rowOff>0</xdr:rowOff>
    </xdr:from>
    <xdr:to>
      <xdr:col>6</xdr:col>
      <xdr:colOff>647700</xdr:colOff>
      <xdr:row>15</xdr:row>
      <xdr:rowOff>266700</xdr:rowOff>
    </xdr:to>
    <xdr:sp macro="" textlink="">
      <xdr:nvSpPr>
        <xdr:cNvPr id="105" name="Shape 3">
          <a:extLst>
            <a:ext uri="{FF2B5EF4-FFF2-40B4-BE49-F238E27FC236}">
              <a16:creationId xmlns:a16="http://schemas.microsoft.com/office/drawing/2014/main" xmlns="" id="{C424CDEF-A3C3-4425-AA74-2BC6945A9777}"/>
            </a:ext>
          </a:extLst>
        </xdr:cNvPr>
        <xdr:cNvSpPr txBox="1">
          <a:spLocks noChangeArrowheads="1"/>
        </xdr:cNvSpPr>
      </xdr:nvSpPr>
      <xdr:spPr bwMode="auto">
        <a:xfrm>
          <a:off x="6400800" y="597408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15</xdr:row>
      <xdr:rowOff>0</xdr:rowOff>
    </xdr:from>
    <xdr:to>
      <xdr:col>6</xdr:col>
      <xdr:colOff>647700</xdr:colOff>
      <xdr:row>15</xdr:row>
      <xdr:rowOff>266700</xdr:rowOff>
    </xdr:to>
    <xdr:sp macro="" textlink="">
      <xdr:nvSpPr>
        <xdr:cNvPr id="106" name="Shape 3">
          <a:extLst>
            <a:ext uri="{FF2B5EF4-FFF2-40B4-BE49-F238E27FC236}">
              <a16:creationId xmlns:a16="http://schemas.microsoft.com/office/drawing/2014/main" xmlns="" id="{9528DAC6-C1A1-4995-A33B-71D51C9B6FCB}"/>
            </a:ext>
          </a:extLst>
        </xdr:cNvPr>
        <xdr:cNvSpPr txBox="1">
          <a:spLocks noChangeArrowheads="1"/>
        </xdr:cNvSpPr>
      </xdr:nvSpPr>
      <xdr:spPr bwMode="auto">
        <a:xfrm>
          <a:off x="6400800" y="597408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15</xdr:row>
      <xdr:rowOff>0</xdr:rowOff>
    </xdr:from>
    <xdr:to>
      <xdr:col>6</xdr:col>
      <xdr:colOff>647700</xdr:colOff>
      <xdr:row>15</xdr:row>
      <xdr:rowOff>266700</xdr:rowOff>
    </xdr:to>
    <xdr:sp macro="" textlink="">
      <xdr:nvSpPr>
        <xdr:cNvPr id="107" name="Shape 3">
          <a:extLst>
            <a:ext uri="{FF2B5EF4-FFF2-40B4-BE49-F238E27FC236}">
              <a16:creationId xmlns:a16="http://schemas.microsoft.com/office/drawing/2014/main" xmlns="" id="{A941E17A-A608-4239-A8ED-43029AC9B5D7}"/>
            </a:ext>
          </a:extLst>
        </xdr:cNvPr>
        <xdr:cNvSpPr txBox="1">
          <a:spLocks noChangeArrowheads="1"/>
        </xdr:cNvSpPr>
      </xdr:nvSpPr>
      <xdr:spPr bwMode="auto">
        <a:xfrm>
          <a:off x="6400800" y="597408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15</xdr:row>
      <xdr:rowOff>0</xdr:rowOff>
    </xdr:from>
    <xdr:to>
      <xdr:col>6</xdr:col>
      <xdr:colOff>647700</xdr:colOff>
      <xdr:row>15</xdr:row>
      <xdr:rowOff>266700</xdr:rowOff>
    </xdr:to>
    <xdr:sp macro="" textlink="">
      <xdr:nvSpPr>
        <xdr:cNvPr id="108" name="Shape 3">
          <a:extLst>
            <a:ext uri="{FF2B5EF4-FFF2-40B4-BE49-F238E27FC236}">
              <a16:creationId xmlns:a16="http://schemas.microsoft.com/office/drawing/2014/main" xmlns="" id="{38316B85-E97F-44A7-AFCC-349C2EEAEFD6}"/>
            </a:ext>
          </a:extLst>
        </xdr:cNvPr>
        <xdr:cNvSpPr txBox="1">
          <a:spLocks noChangeArrowheads="1"/>
        </xdr:cNvSpPr>
      </xdr:nvSpPr>
      <xdr:spPr bwMode="auto">
        <a:xfrm>
          <a:off x="6400800" y="597408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15</xdr:row>
      <xdr:rowOff>0</xdr:rowOff>
    </xdr:from>
    <xdr:to>
      <xdr:col>6</xdr:col>
      <xdr:colOff>647700</xdr:colOff>
      <xdr:row>15</xdr:row>
      <xdr:rowOff>266700</xdr:rowOff>
    </xdr:to>
    <xdr:sp macro="" textlink="">
      <xdr:nvSpPr>
        <xdr:cNvPr id="109" name="Shape 3">
          <a:extLst>
            <a:ext uri="{FF2B5EF4-FFF2-40B4-BE49-F238E27FC236}">
              <a16:creationId xmlns:a16="http://schemas.microsoft.com/office/drawing/2014/main" xmlns="" id="{01AE2262-88FD-49D1-B70E-82A66B881151}"/>
            </a:ext>
          </a:extLst>
        </xdr:cNvPr>
        <xdr:cNvSpPr txBox="1">
          <a:spLocks noChangeArrowheads="1"/>
        </xdr:cNvSpPr>
      </xdr:nvSpPr>
      <xdr:spPr bwMode="auto">
        <a:xfrm>
          <a:off x="6400800" y="597408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15</xdr:row>
      <xdr:rowOff>0</xdr:rowOff>
    </xdr:from>
    <xdr:to>
      <xdr:col>6</xdr:col>
      <xdr:colOff>647700</xdr:colOff>
      <xdr:row>15</xdr:row>
      <xdr:rowOff>266700</xdr:rowOff>
    </xdr:to>
    <xdr:sp macro="" textlink="">
      <xdr:nvSpPr>
        <xdr:cNvPr id="110" name="Shape 3">
          <a:extLst>
            <a:ext uri="{FF2B5EF4-FFF2-40B4-BE49-F238E27FC236}">
              <a16:creationId xmlns:a16="http://schemas.microsoft.com/office/drawing/2014/main" xmlns="" id="{9193BC4E-5262-4976-B6F6-EAE632438795}"/>
            </a:ext>
          </a:extLst>
        </xdr:cNvPr>
        <xdr:cNvSpPr txBox="1">
          <a:spLocks noChangeArrowheads="1"/>
        </xdr:cNvSpPr>
      </xdr:nvSpPr>
      <xdr:spPr bwMode="auto">
        <a:xfrm>
          <a:off x="6400800" y="597408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447675</xdr:colOff>
      <xdr:row>15</xdr:row>
      <xdr:rowOff>0</xdr:rowOff>
    </xdr:from>
    <xdr:to>
      <xdr:col>6</xdr:col>
      <xdr:colOff>638175</xdr:colOff>
      <xdr:row>15</xdr:row>
      <xdr:rowOff>266700</xdr:rowOff>
    </xdr:to>
    <xdr:sp macro="" textlink="">
      <xdr:nvSpPr>
        <xdr:cNvPr id="111" name="Shape 3">
          <a:extLst>
            <a:ext uri="{FF2B5EF4-FFF2-40B4-BE49-F238E27FC236}">
              <a16:creationId xmlns:a16="http://schemas.microsoft.com/office/drawing/2014/main" xmlns="" id="{D67BFE0A-3D18-4347-ACB2-231E06139330}"/>
            </a:ext>
          </a:extLst>
        </xdr:cNvPr>
        <xdr:cNvSpPr txBox="1"/>
      </xdr:nvSpPr>
      <xdr:spPr>
        <a:xfrm>
          <a:off x="6391275" y="597408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15</xdr:row>
      <xdr:rowOff>0</xdr:rowOff>
    </xdr:from>
    <xdr:to>
      <xdr:col>6</xdr:col>
      <xdr:colOff>638175</xdr:colOff>
      <xdr:row>15</xdr:row>
      <xdr:rowOff>266700</xdr:rowOff>
    </xdr:to>
    <xdr:sp macro="" textlink="">
      <xdr:nvSpPr>
        <xdr:cNvPr id="112" name="Shape 3">
          <a:extLst>
            <a:ext uri="{FF2B5EF4-FFF2-40B4-BE49-F238E27FC236}">
              <a16:creationId xmlns:a16="http://schemas.microsoft.com/office/drawing/2014/main" xmlns="" id="{46892E76-39B1-42AF-B4D6-3AC5A48E27B9}"/>
            </a:ext>
          </a:extLst>
        </xdr:cNvPr>
        <xdr:cNvSpPr txBox="1"/>
      </xdr:nvSpPr>
      <xdr:spPr>
        <a:xfrm>
          <a:off x="6391275" y="597408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15</xdr:row>
      <xdr:rowOff>0</xdr:rowOff>
    </xdr:from>
    <xdr:to>
      <xdr:col>6</xdr:col>
      <xdr:colOff>638175</xdr:colOff>
      <xdr:row>15</xdr:row>
      <xdr:rowOff>266700</xdr:rowOff>
    </xdr:to>
    <xdr:sp macro="" textlink="">
      <xdr:nvSpPr>
        <xdr:cNvPr id="113" name="Shape 3">
          <a:extLst>
            <a:ext uri="{FF2B5EF4-FFF2-40B4-BE49-F238E27FC236}">
              <a16:creationId xmlns:a16="http://schemas.microsoft.com/office/drawing/2014/main" xmlns="" id="{1EA28BE6-51E6-4D3E-B3BD-530CB6EE25BA}"/>
            </a:ext>
          </a:extLst>
        </xdr:cNvPr>
        <xdr:cNvSpPr txBox="1"/>
      </xdr:nvSpPr>
      <xdr:spPr>
        <a:xfrm>
          <a:off x="6391275" y="597408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15</xdr:row>
      <xdr:rowOff>0</xdr:rowOff>
    </xdr:from>
    <xdr:to>
      <xdr:col>6</xdr:col>
      <xdr:colOff>638175</xdr:colOff>
      <xdr:row>15</xdr:row>
      <xdr:rowOff>266700</xdr:rowOff>
    </xdr:to>
    <xdr:sp macro="" textlink="">
      <xdr:nvSpPr>
        <xdr:cNvPr id="114" name="Shape 3">
          <a:extLst>
            <a:ext uri="{FF2B5EF4-FFF2-40B4-BE49-F238E27FC236}">
              <a16:creationId xmlns:a16="http://schemas.microsoft.com/office/drawing/2014/main" xmlns="" id="{EE1FF77F-D14F-4F03-A504-473469686D8D}"/>
            </a:ext>
          </a:extLst>
        </xdr:cNvPr>
        <xdr:cNvSpPr txBox="1"/>
      </xdr:nvSpPr>
      <xdr:spPr>
        <a:xfrm>
          <a:off x="6391275" y="597408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15</xdr:row>
      <xdr:rowOff>0</xdr:rowOff>
    </xdr:from>
    <xdr:to>
      <xdr:col>6</xdr:col>
      <xdr:colOff>638175</xdr:colOff>
      <xdr:row>15</xdr:row>
      <xdr:rowOff>266700</xdr:rowOff>
    </xdr:to>
    <xdr:sp macro="" textlink="">
      <xdr:nvSpPr>
        <xdr:cNvPr id="115" name="Shape 3">
          <a:extLst>
            <a:ext uri="{FF2B5EF4-FFF2-40B4-BE49-F238E27FC236}">
              <a16:creationId xmlns:a16="http://schemas.microsoft.com/office/drawing/2014/main" xmlns="" id="{7509F45E-CD12-41A7-B99B-7155718F4FFA}"/>
            </a:ext>
          </a:extLst>
        </xdr:cNvPr>
        <xdr:cNvSpPr txBox="1"/>
      </xdr:nvSpPr>
      <xdr:spPr>
        <a:xfrm>
          <a:off x="6391275" y="597408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15</xdr:row>
      <xdr:rowOff>0</xdr:rowOff>
    </xdr:from>
    <xdr:to>
      <xdr:col>6</xdr:col>
      <xdr:colOff>638175</xdr:colOff>
      <xdr:row>15</xdr:row>
      <xdr:rowOff>266700</xdr:rowOff>
    </xdr:to>
    <xdr:sp macro="" textlink="">
      <xdr:nvSpPr>
        <xdr:cNvPr id="116" name="Shape 3">
          <a:extLst>
            <a:ext uri="{FF2B5EF4-FFF2-40B4-BE49-F238E27FC236}">
              <a16:creationId xmlns:a16="http://schemas.microsoft.com/office/drawing/2014/main" xmlns="" id="{7E61F010-D5FB-45CA-AAFF-671CFE523A4B}"/>
            </a:ext>
          </a:extLst>
        </xdr:cNvPr>
        <xdr:cNvSpPr txBox="1"/>
      </xdr:nvSpPr>
      <xdr:spPr>
        <a:xfrm>
          <a:off x="6391275" y="597408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15</xdr:row>
      <xdr:rowOff>0</xdr:rowOff>
    </xdr:from>
    <xdr:to>
      <xdr:col>6</xdr:col>
      <xdr:colOff>638175</xdr:colOff>
      <xdr:row>15</xdr:row>
      <xdr:rowOff>266700</xdr:rowOff>
    </xdr:to>
    <xdr:sp macro="" textlink="">
      <xdr:nvSpPr>
        <xdr:cNvPr id="117" name="Shape 3">
          <a:extLst>
            <a:ext uri="{FF2B5EF4-FFF2-40B4-BE49-F238E27FC236}">
              <a16:creationId xmlns:a16="http://schemas.microsoft.com/office/drawing/2014/main" xmlns="" id="{A17E468D-5E25-4AB8-A833-8FB9B321D55A}"/>
            </a:ext>
          </a:extLst>
        </xdr:cNvPr>
        <xdr:cNvSpPr txBox="1"/>
      </xdr:nvSpPr>
      <xdr:spPr>
        <a:xfrm>
          <a:off x="6391275" y="597408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457200</xdr:colOff>
      <xdr:row>16</xdr:row>
      <xdr:rowOff>0</xdr:rowOff>
    </xdr:from>
    <xdr:to>
      <xdr:col>6</xdr:col>
      <xdr:colOff>647700</xdr:colOff>
      <xdr:row>16</xdr:row>
      <xdr:rowOff>266700</xdr:rowOff>
    </xdr:to>
    <xdr:sp macro="" textlink="">
      <xdr:nvSpPr>
        <xdr:cNvPr id="118" name="Shape 3">
          <a:extLst>
            <a:ext uri="{FF2B5EF4-FFF2-40B4-BE49-F238E27FC236}">
              <a16:creationId xmlns:a16="http://schemas.microsoft.com/office/drawing/2014/main" xmlns="" id="{72A11124-0E37-4C2C-AA34-0E94A7A7D251}"/>
            </a:ext>
          </a:extLst>
        </xdr:cNvPr>
        <xdr:cNvSpPr txBox="1">
          <a:spLocks noChangeArrowheads="1"/>
        </xdr:cNvSpPr>
      </xdr:nvSpPr>
      <xdr:spPr bwMode="auto">
        <a:xfrm>
          <a:off x="6400800" y="697992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16</xdr:row>
      <xdr:rowOff>0</xdr:rowOff>
    </xdr:from>
    <xdr:to>
      <xdr:col>6</xdr:col>
      <xdr:colOff>647700</xdr:colOff>
      <xdr:row>16</xdr:row>
      <xdr:rowOff>266700</xdr:rowOff>
    </xdr:to>
    <xdr:sp macro="" textlink="">
      <xdr:nvSpPr>
        <xdr:cNvPr id="119" name="Shape 3">
          <a:extLst>
            <a:ext uri="{FF2B5EF4-FFF2-40B4-BE49-F238E27FC236}">
              <a16:creationId xmlns:a16="http://schemas.microsoft.com/office/drawing/2014/main" xmlns="" id="{F1698D68-AB3E-4261-8545-D6AB106FAA52}"/>
            </a:ext>
          </a:extLst>
        </xdr:cNvPr>
        <xdr:cNvSpPr txBox="1">
          <a:spLocks noChangeArrowheads="1"/>
        </xdr:cNvSpPr>
      </xdr:nvSpPr>
      <xdr:spPr bwMode="auto">
        <a:xfrm>
          <a:off x="6400800" y="697992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16</xdr:row>
      <xdr:rowOff>0</xdr:rowOff>
    </xdr:from>
    <xdr:to>
      <xdr:col>6</xdr:col>
      <xdr:colOff>647700</xdr:colOff>
      <xdr:row>16</xdr:row>
      <xdr:rowOff>266700</xdr:rowOff>
    </xdr:to>
    <xdr:sp macro="" textlink="">
      <xdr:nvSpPr>
        <xdr:cNvPr id="120" name="Shape 3">
          <a:extLst>
            <a:ext uri="{FF2B5EF4-FFF2-40B4-BE49-F238E27FC236}">
              <a16:creationId xmlns:a16="http://schemas.microsoft.com/office/drawing/2014/main" xmlns="" id="{BDDB4A35-F54A-468E-9AC8-AEDD4BEECDBC}"/>
            </a:ext>
          </a:extLst>
        </xdr:cNvPr>
        <xdr:cNvSpPr txBox="1">
          <a:spLocks noChangeArrowheads="1"/>
        </xdr:cNvSpPr>
      </xdr:nvSpPr>
      <xdr:spPr bwMode="auto">
        <a:xfrm>
          <a:off x="6400800" y="697992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16</xdr:row>
      <xdr:rowOff>0</xdr:rowOff>
    </xdr:from>
    <xdr:to>
      <xdr:col>6</xdr:col>
      <xdr:colOff>647700</xdr:colOff>
      <xdr:row>16</xdr:row>
      <xdr:rowOff>266700</xdr:rowOff>
    </xdr:to>
    <xdr:sp macro="" textlink="">
      <xdr:nvSpPr>
        <xdr:cNvPr id="121" name="Shape 3">
          <a:extLst>
            <a:ext uri="{FF2B5EF4-FFF2-40B4-BE49-F238E27FC236}">
              <a16:creationId xmlns:a16="http://schemas.microsoft.com/office/drawing/2014/main" xmlns="" id="{8AB96EF6-0F76-4614-9D76-54770C66C8FD}"/>
            </a:ext>
          </a:extLst>
        </xdr:cNvPr>
        <xdr:cNvSpPr txBox="1">
          <a:spLocks noChangeArrowheads="1"/>
        </xdr:cNvSpPr>
      </xdr:nvSpPr>
      <xdr:spPr bwMode="auto">
        <a:xfrm>
          <a:off x="6400800" y="697992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16</xdr:row>
      <xdr:rowOff>0</xdr:rowOff>
    </xdr:from>
    <xdr:to>
      <xdr:col>6</xdr:col>
      <xdr:colOff>647700</xdr:colOff>
      <xdr:row>16</xdr:row>
      <xdr:rowOff>266700</xdr:rowOff>
    </xdr:to>
    <xdr:sp macro="" textlink="">
      <xdr:nvSpPr>
        <xdr:cNvPr id="122" name="Shape 3">
          <a:extLst>
            <a:ext uri="{FF2B5EF4-FFF2-40B4-BE49-F238E27FC236}">
              <a16:creationId xmlns:a16="http://schemas.microsoft.com/office/drawing/2014/main" xmlns="" id="{4768BC96-82B3-4D37-80DE-0C313F024D97}"/>
            </a:ext>
          </a:extLst>
        </xdr:cNvPr>
        <xdr:cNvSpPr txBox="1">
          <a:spLocks noChangeArrowheads="1"/>
        </xdr:cNvSpPr>
      </xdr:nvSpPr>
      <xdr:spPr bwMode="auto">
        <a:xfrm>
          <a:off x="6400800" y="697992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16</xdr:row>
      <xdr:rowOff>0</xdr:rowOff>
    </xdr:from>
    <xdr:to>
      <xdr:col>6</xdr:col>
      <xdr:colOff>647700</xdr:colOff>
      <xdr:row>16</xdr:row>
      <xdr:rowOff>266700</xdr:rowOff>
    </xdr:to>
    <xdr:sp macro="" textlink="">
      <xdr:nvSpPr>
        <xdr:cNvPr id="123" name="Shape 3">
          <a:extLst>
            <a:ext uri="{FF2B5EF4-FFF2-40B4-BE49-F238E27FC236}">
              <a16:creationId xmlns:a16="http://schemas.microsoft.com/office/drawing/2014/main" xmlns="" id="{BAF95D5A-66B6-46A5-B2BC-BF95357E3CB4}"/>
            </a:ext>
          </a:extLst>
        </xdr:cNvPr>
        <xdr:cNvSpPr txBox="1">
          <a:spLocks noChangeArrowheads="1"/>
        </xdr:cNvSpPr>
      </xdr:nvSpPr>
      <xdr:spPr bwMode="auto">
        <a:xfrm>
          <a:off x="6400800" y="697992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16</xdr:row>
      <xdr:rowOff>0</xdr:rowOff>
    </xdr:from>
    <xdr:to>
      <xdr:col>6</xdr:col>
      <xdr:colOff>647700</xdr:colOff>
      <xdr:row>16</xdr:row>
      <xdr:rowOff>266700</xdr:rowOff>
    </xdr:to>
    <xdr:sp macro="" textlink="">
      <xdr:nvSpPr>
        <xdr:cNvPr id="124" name="Shape 3">
          <a:extLst>
            <a:ext uri="{FF2B5EF4-FFF2-40B4-BE49-F238E27FC236}">
              <a16:creationId xmlns:a16="http://schemas.microsoft.com/office/drawing/2014/main" xmlns="" id="{E3123E8D-65DA-4DB5-B892-4565CB2CC294}"/>
            </a:ext>
          </a:extLst>
        </xdr:cNvPr>
        <xdr:cNvSpPr txBox="1">
          <a:spLocks noChangeArrowheads="1"/>
        </xdr:cNvSpPr>
      </xdr:nvSpPr>
      <xdr:spPr bwMode="auto">
        <a:xfrm>
          <a:off x="6400800" y="697992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16</xdr:row>
      <xdr:rowOff>0</xdr:rowOff>
    </xdr:from>
    <xdr:to>
      <xdr:col>6</xdr:col>
      <xdr:colOff>647700</xdr:colOff>
      <xdr:row>16</xdr:row>
      <xdr:rowOff>266700</xdr:rowOff>
    </xdr:to>
    <xdr:sp macro="" textlink="">
      <xdr:nvSpPr>
        <xdr:cNvPr id="125" name="Shape 3">
          <a:extLst>
            <a:ext uri="{FF2B5EF4-FFF2-40B4-BE49-F238E27FC236}">
              <a16:creationId xmlns:a16="http://schemas.microsoft.com/office/drawing/2014/main" xmlns="" id="{F52A1807-52A5-42A7-A00B-EF9C70980CB8}"/>
            </a:ext>
          </a:extLst>
        </xdr:cNvPr>
        <xdr:cNvSpPr txBox="1">
          <a:spLocks noChangeArrowheads="1"/>
        </xdr:cNvSpPr>
      </xdr:nvSpPr>
      <xdr:spPr bwMode="auto">
        <a:xfrm>
          <a:off x="6400800" y="697992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447675</xdr:colOff>
      <xdr:row>16</xdr:row>
      <xdr:rowOff>0</xdr:rowOff>
    </xdr:from>
    <xdr:to>
      <xdr:col>6</xdr:col>
      <xdr:colOff>638175</xdr:colOff>
      <xdr:row>16</xdr:row>
      <xdr:rowOff>266700</xdr:rowOff>
    </xdr:to>
    <xdr:sp macro="" textlink="">
      <xdr:nvSpPr>
        <xdr:cNvPr id="126" name="Shape 3">
          <a:extLst>
            <a:ext uri="{FF2B5EF4-FFF2-40B4-BE49-F238E27FC236}">
              <a16:creationId xmlns:a16="http://schemas.microsoft.com/office/drawing/2014/main" xmlns="" id="{682A8FE4-376E-4379-9D01-5594F294585E}"/>
            </a:ext>
          </a:extLst>
        </xdr:cNvPr>
        <xdr:cNvSpPr txBox="1"/>
      </xdr:nvSpPr>
      <xdr:spPr>
        <a:xfrm>
          <a:off x="6391275"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16</xdr:row>
      <xdr:rowOff>0</xdr:rowOff>
    </xdr:from>
    <xdr:to>
      <xdr:col>6</xdr:col>
      <xdr:colOff>638175</xdr:colOff>
      <xdr:row>16</xdr:row>
      <xdr:rowOff>266700</xdr:rowOff>
    </xdr:to>
    <xdr:sp macro="" textlink="">
      <xdr:nvSpPr>
        <xdr:cNvPr id="127" name="Shape 3">
          <a:extLst>
            <a:ext uri="{FF2B5EF4-FFF2-40B4-BE49-F238E27FC236}">
              <a16:creationId xmlns:a16="http://schemas.microsoft.com/office/drawing/2014/main" xmlns="" id="{18957706-AE28-4D71-B50C-43173AFB1EDA}"/>
            </a:ext>
          </a:extLst>
        </xdr:cNvPr>
        <xdr:cNvSpPr txBox="1"/>
      </xdr:nvSpPr>
      <xdr:spPr>
        <a:xfrm>
          <a:off x="6391275"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16</xdr:row>
      <xdr:rowOff>0</xdr:rowOff>
    </xdr:from>
    <xdr:to>
      <xdr:col>6</xdr:col>
      <xdr:colOff>638175</xdr:colOff>
      <xdr:row>16</xdr:row>
      <xdr:rowOff>266700</xdr:rowOff>
    </xdr:to>
    <xdr:sp macro="" textlink="">
      <xdr:nvSpPr>
        <xdr:cNvPr id="128" name="Shape 3">
          <a:extLst>
            <a:ext uri="{FF2B5EF4-FFF2-40B4-BE49-F238E27FC236}">
              <a16:creationId xmlns:a16="http://schemas.microsoft.com/office/drawing/2014/main" xmlns="" id="{15FFF8ED-528D-4739-AB52-9D0D117BE53A}"/>
            </a:ext>
          </a:extLst>
        </xdr:cNvPr>
        <xdr:cNvSpPr txBox="1"/>
      </xdr:nvSpPr>
      <xdr:spPr>
        <a:xfrm>
          <a:off x="6391275"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16</xdr:row>
      <xdr:rowOff>0</xdr:rowOff>
    </xdr:from>
    <xdr:to>
      <xdr:col>6</xdr:col>
      <xdr:colOff>638175</xdr:colOff>
      <xdr:row>16</xdr:row>
      <xdr:rowOff>266700</xdr:rowOff>
    </xdr:to>
    <xdr:sp macro="" textlink="">
      <xdr:nvSpPr>
        <xdr:cNvPr id="129" name="Shape 3">
          <a:extLst>
            <a:ext uri="{FF2B5EF4-FFF2-40B4-BE49-F238E27FC236}">
              <a16:creationId xmlns:a16="http://schemas.microsoft.com/office/drawing/2014/main" xmlns="" id="{63AD7E50-476F-4BA1-87E8-CD91BC931678}"/>
            </a:ext>
          </a:extLst>
        </xdr:cNvPr>
        <xdr:cNvSpPr txBox="1"/>
      </xdr:nvSpPr>
      <xdr:spPr>
        <a:xfrm>
          <a:off x="6391275"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16</xdr:row>
      <xdr:rowOff>0</xdr:rowOff>
    </xdr:from>
    <xdr:to>
      <xdr:col>6</xdr:col>
      <xdr:colOff>638175</xdr:colOff>
      <xdr:row>16</xdr:row>
      <xdr:rowOff>266700</xdr:rowOff>
    </xdr:to>
    <xdr:sp macro="" textlink="">
      <xdr:nvSpPr>
        <xdr:cNvPr id="130" name="Shape 3">
          <a:extLst>
            <a:ext uri="{FF2B5EF4-FFF2-40B4-BE49-F238E27FC236}">
              <a16:creationId xmlns:a16="http://schemas.microsoft.com/office/drawing/2014/main" xmlns="" id="{9A34AC37-44EB-438D-BC24-64CCA06CE26E}"/>
            </a:ext>
          </a:extLst>
        </xdr:cNvPr>
        <xdr:cNvSpPr txBox="1"/>
      </xdr:nvSpPr>
      <xdr:spPr>
        <a:xfrm>
          <a:off x="6391275"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16</xdr:row>
      <xdr:rowOff>0</xdr:rowOff>
    </xdr:from>
    <xdr:to>
      <xdr:col>6</xdr:col>
      <xdr:colOff>638175</xdr:colOff>
      <xdr:row>16</xdr:row>
      <xdr:rowOff>266700</xdr:rowOff>
    </xdr:to>
    <xdr:sp macro="" textlink="">
      <xdr:nvSpPr>
        <xdr:cNvPr id="131" name="Shape 3">
          <a:extLst>
            <a:ext uri="{FF2B5EF4-FFF2-40B4-BE49-F238E27FC236}">
              <a16:creationId xmlns:a16="http://schemas.microsoft.com/office/drawing/2014/main" xmlns="" id="{D71B45F7-CFB7-448E-B3E1-B39D45558BE5}"/>
            </a:ext>
          </a:extLst>
        </xdr:cNvPr>
        <xdr:cNvSpPr txBox="1"/>
      </xdr:nvSpPr>
      <xdr:spPr>
        <a:xfrm>
          <a:off x="6391275"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16</xdr:row>
      <xdr:rowOff>0</xdr:rowOff>
    </xdr:from>
    <xdr:to>
      <xdr:col>6</xdr:col>
      <xdr:colOff>638175</xdr:colOff>
      <xdr:row>16</xdr:row>
      <xdr:rowOff>266700</xdr:rowOff>
    </xdr:to>
    <xdr:sp macro="" textlink="">
      <xdr:nvSpPr>
        <xdr:cNvPr id="132" name="Shape 3">
          <a:extLst>
            <a:ext uri="{FF2B5EF4-FFF2-40B4-BE49-F238E27FC236}">
              <a16:creationId xmlns:a16="http://schemas.microsoft.com/office/drawing/2014/main" xmlns="" id="{10A491EB-62D6-4BF5-9545-BABDEB21EDDE}"/>
            </a:ext>
          </a:extLst>
        </xdr:cNvPr>
        <xdr:cNvSpPr txBox="1"/>
      </xdr:nvSpPr>
      <xdr:spPr>
        <a:xfrm>
          <a:off x="6391275"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457200</xdr:colOff>
      <xdr:row>10</xdr:row>
      <xdr:rowOff>0</xdr:rowOff>
    </xdr:from>
    <xdr:to>
      <xdr:col>6</xdr:col>
      <xdr:colOff>647700</xdr:colOff>
      <xdr:row>10</xdr:row>
      <xdr:rowOff>266700</xdr:rowOff>
    </xdr:to>
    <xdr:sp macro="" textlink="">
      <xdr:nvSpPr>
        <xdr:cNvPr id="133" name="Shape 3">
          <a:extLst>
            <a:ext uri="{FF2B5EF4-FFF2-40B4-BE49-F238E27FC236}">
              <a16:creationId xmlns:a16="http://schemas.microsoft.com/office/drawing/2014/main" xmlns="" id="{01CE5497-FA0E-44DF-889C-3ED388B2EAAF}"/>
            </a:ext>
          </a:extLst>
        </xdr:cNvPr>
        <xdr:cNvSpPr txBox="1">
          <a:spLocks noChangeArrowheads="1"/>
        </xdr:cNvSpPr>
      </xdr:nvSpPr>
      <xdr:spPr bwMode="auto">
        <a:xfrm>
          <a:off x="6400800" y="798576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10</xdr:row>
      <xdr:rowOff>0</xdr:rowOff>
    </xdr:from>
    <xdr:to>
      <xdr:col>6</xdr:col>
      <xdr:colOff>647700</xdr:colOff>
      <xdr:row>10</xdr:row>
      <xdr:rowOff>266700</xdr:rowOff>
    </xdr:to>
    <xdr:sp macro="" textlink="">
      <xdr:nvSpPr>
        <xdr:cNvPr id="134" name="Shape 3">
          <a:extLst>
            <a:ext uri="{FF2B5EF4-FFF2-40B4-BE49-F238E27FC236}">
              <a16:creationId xmlns:a16="http://schemas.microsoft.com/office/drawing/2014/main" xmlns="" id="{7CACFAE4-0CDC-4F4B-96FC-E48E65E36EEC}"/>
            </a:ext>
          </a:extLst>
        </xdr:cNvPr>
        <xdr:cNvSpPr txBox="1">
          <a:spLocks noChangeArrowheads="1"/>
        </xdr:cNvSpPr>
      </xdr:nvSpPr>
      <xdr:spPr bwMode="auto">
        <a:xfrm>
          <a:off x="6400800" y="798576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10</xdr:row>
      <xdr:rowOff>0</xdr:rowOff>
    </xdr:from>
    <xdr:to>
      <xdr:col>6</xdr:col>
      <xdr:colOff>647700</xdr:colOff>
      <xdr:row>10</xdr:row>
      <xdr:rowOff>266700</xdr:rowOff>
    </xdr:to>
    <xdr:sp macro="" textlink="">
      <xdr:nvSpPr>
        <xdr:cNvPr id="135" name="Shape 3">
          <a:extLst>
            <a:ext uri="{FF2B5EF4-FFF2-40B4-BE49-F238E27FC236}">
              <a16:creationId xmlns:a16="http://schemas.microsoft.com/office/drawing/2014/main" xmlns="" id="{2766C8BD-3B25-46D9-BD10-E7BE8A2CFEB5}"/>
            </a:ext>
          </a:extLst>
        </xdr:cNvPr>
        <xdr:cNvSpPr txBox="1">
          <a:spLocks noChangeArrowheads="1"/>
        </xdr:cNvSpPr>
      </xdr:nvSpPr>
      <xdr:spPr bwMode="auto">
        <a:xfrm>
          <a:off x="6400800" y="798576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10</xdr:row>
      <xdr:rowOff>0</xdr:rowOff>
    </xdr:from>
    <xdr:to>
      <xdr:col>6</xdr:col>
      <xdr:colOff>647700</xdr:colOff>
      <xdr:row>10</xdr:row>
      <xdr:rowOff>266700</xdr:rowOff>
    </xdr:to>
    <xdr:sp macro="" textlink="">
      <xdr:nvSpPr>
        <xdr:cNvPr id="136" name="Shape 3">
          <a:extLst>
            <a:ext uri="{FF2B5EF4-FFF2-40B4-BE49-F238E27FC236}">
              <a16:creationId xmlns:a16="http://schemas.microsoft.com/office/drawing/2014/main" xmlns="" id="{8CAA691D-172B-4020-9C06-71778AA94C29}"/>
            </a:ext>
          </a:extLst>
        </xdr:cNvPr>
        <xdr:cNvSpPr txBox="1">
          <a:spLocks noChangeArrowheads="1"/>
        </xdr:cNvSpPr>
      </xdr:nvSpPr>
      <xdr:spPr bwMode="auto">
        <a:xfrm>
          <a:off x="6400800" y="798576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10</xdr:row>
      <xdr:rowOff>0</xdr:rowOff>
    </xdr:from>
    <xdr:to>
      <xdr:col>6</xdr:col>
      <xdr:colOff>647700</xdr:colOff>
      <xdr:row>10</xdr:row>
      <xdr:rowOff>266700</xdr:rowOff>
    </xdr:to>
    <xdr:sp macro="" textlink="">
      <xdr:nvSpPr>
        <xdr:cNvPr id="137" name="Shape 3">
          <a:extLst>
            <a:ext uri="{FF2B5EF4-FFF2-40B4-BE49-F238E27FC236}">
              <a16:creationId xmlns:a16="http://schemas.microsoft.com/office/drawing/2014/main" xmlns="" id="{20051408-4BD8-4CF2-84AE-0631001A35BB}"/>
            </a:ext>
          </a:extLst>
        </xdr:cNvPr>
        <xdr:cNvSpPr txBox="1">
          <a:spLocks noChangeArrowheads="1"/>
        </xdr:cNvSpPr>
      </xdr:nvSpPr>
      <xdr:spPr bwMode="auto">
        <a:xfrm>
          <a:off x="6400800" y="798576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10</xdr:row>
      <xdr:rowOff>0</xdr:rowOff>
    </xdr:from>
    <xdr:to>
      <xdr:col>6</xdr:col>
      <xdr:colOff>647700</xdr:colOff>
      <xdr:row>10</xdr:row>
      <xdr:rowOff>266700</xdr:rowOff>
    </xdr:to>
    <xdr:sp macro="" textlink="">
      <xdr:nvSpPr>
        <xdr:cNvPr id="138" name="Shape 3">
          <a:extLst>
            <a:ext uri="{FF2B5EF4-FFF2-40B4-BE49-F238E27FC236}">
              <a16:creationId xmlns:a16="http://schemas.microsoft.com/office/drawing/2014/main" xmlns="" id="{3B3CAD06-F670-4C3D-BB8E-58F5F6D53350}"/>
            </a:ext>
          </a:extLst>
        </xdr:cNvPr>
        <xdr:cNvSpPr txBox="1">
          <a:spLocks noChangeArrowheads="1"/>
        </xdr:cNvSpPr>
      </xdr:nvSpPr>
      <xdr:spPr bwMode="auto">
        <a:xfrm>
          <a:off x="6400800" y="798576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10</xdr:row>
      <xdr:rowOff>0</xdr:rowOff>
    </xdr:from>
    <xdr:to>
      <xdr:col>6</xdr:col>
      <xdr:colOff>647700</xdr:colOff>
      <xdr:row>10</xdr:row>
      <xdr:rowOff>266700</xdr:rowOff>
    </xdr:to>
    <xdr:sp macro="" textlink="">
      <xdr:nvSpPr>
        <xdr:cNvPr id="139" name="Shape 3">
          <a:extLst>
            <a:ext uri="{FF2B5EF4-FFF2-40B4-BE49-F238E27FC236}">
              <a16:creationId xmlns:a16="http://schemas.microsoft.com/office/drawing/2014/main" xmlns="" id="{EEC7DB5B-F2D3-45ED-8699-FF9CB729EFCB}"/>
            </a:ext>
          </a:extLst>
        </xdr:cNvPr>
        <xdr:cNvSpPr txBox="1">
          <a:spLocks noChangeArrowheads="1"/>
        </xdr:cNvSpPr>
      </xdr:nvSpPr>
      <xdr:spPr bwMode="auto">
        <a:xfrm>
          <a:off x="6400800" y="798576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10</xdr:row>
      <xdr:rowOff>0</xdr:rowOff>
    </xdr:from>
    <xdr:to>
      <xdr:col>6</xdr:col>
      <xdr:colOff>647700</xdr:colOff>
      <xdr:row>10</xdr:row>
      <xdr:rowOff>266700</xdr:rowOff>
    </xdr:to>
    <xdr:sp macro="" textlink="">
      <xdr:nvSpPr>
        <xdr:cNvPr id="140" name="Shape 3">
          <a:extLst>
            <a:ext uri="{FF2B5EF4-FFF2-40B4-BE49-F238E27FC236}">
              <a16:creationId xmlns:a16="http://schemas.microsoft.com/office/drawing/2014/main" xmlns="" id="{198FDD75-FB4A-403D-8D1C-281761BE2C3D}"/>
            </a:ext>
          </a:extLst>
        </xdr:cNvPr>
        <xdr:cNvSpPr txBox="1">
          <a:spLocks noChangeArrowheads="1"/>
        </xdr:cNvSpPr>
      </xdr:nvSpPr>
      <xdr:spPr bwMode="auto">
        <a:xfrm>
          <a:off x="6400800" y="798576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447675</xdr:colOff>
      <xdr:row>10</xdr:row>
      <xdr:rowOff>0</xdr:rowOff>
    </xdr:from>
    <xdr:to>
      <xdr:col>6</xdr:col>
      <xdr:colOff>638175</xdr:colOff>
      <xdr:row>10</xdr:row>
      <xdr:rowOff>266700</xdr:rowOff>
    </xdr:to>
    <xdr:sp macro="" textlink="">
      <xdr:nvSpPr>
        <xdr:cNvPr id="141" name="Shape 3">
          <a:extLst>
            <a:ext uri="{FF2B5EF4-FFF2-40B4-BE49-F238E27FC236}">
              <a16:creationId xmlns:a16="http://schemas.microsoft.com/office/drawing/2014/main" xmlns="" id="{41331624-EC06-4132-B1A6-F6C46FFE799C}"/>
            </a:ext>
          </a:extLst>
        </xdr:cNvPr>
        <xdr:cNvSpPr txBox="1"/>
      </xdr:nvSpPr>
      <xdr:spPr>
        <a:xfrm>
          <a:off x="6391275" y="798576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10</xdr:row>
      <xdr:rowOff>0</xdr:rowOff>
    </xdr:from>
    <xdr:to>
      <xdr:col>6</xdr:col>
      <xdr:colOff>638175</xdr:colOff>
      <xdr:row>10</xdr:row>
      <xdr:rowOff>266700</xdr:rowOff>
    </xdr:to>
    <xdr:sp macro="" textlink="">
      <xdr:nvSpPr>
        <xdr:cNvPr id="142" name="Shape 3">
          <a:extLst>
            <a:ext uri="{FF2B5EF4-FFF2-40B4-BE49-F238E27FC236}">
              <a16:creationId xmlns:a16="http://schemas.microsoft.com/office/drawing/2014/main" xmlns="" id="{25A7B7FB-8D67-44A0-9E56-4B5AF7B56309}"/>
            </a:ext>
          </a:extLst>
        </xdr:cNvPr>
        <xdr:cNvSpPr txBox="1"/>
      </xdr:nvSpPr>
      <xdr:spPr>
        <a:xfrm>
          <a:off x="6391275" y="798576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10</xdr:row>
      <xdr:rowOff>0</xdr:rowOff>
    </xdr:from>
    <xdr:to>
      <xdr:col>6</xdr:col>
      <xdr:colOff>638175</xdr:colOff>
      <xdr:row>10</xdr:row>
      <xdr:rowOff>266700</xdr:rowOff>
    </xdr:to>
    <xdr:sp macro="" textlink="">
      <xdr:nvSpPr>
        <xdr:cNvPr id="143" name="Shape 3">
          <a:extLst>
            <a:ext uri="{FF2B5EF4-FFF2-40B4-BE49-F238E27FC236}">
              <a16:creationId xmlns:a16="http://schemas.microsoft.com/office/drawing/2014/main" xmlns="" id="{A875E88D-8C45-4876-909A-FEF09B0465C0}"/>
            </a:ext>
          </a:extLst>
        </xdr:cNvPr>
        <xdr:cNvSpPr txBox="1"/>
      </xdr:nvSpPr>
      <xdr:spPr>
        <a:xfrm>
          <a:off x="6391275" y="798576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10</xdr:row>
      <xdr:rowOff>0</xdr:rowOff>
    </xdr:from>
    <xdr:to>
      <xdr:col>6</xdr:col>
      <xdr:colOff>638175</xdr:colOff>
      <xdr:row>10</xdr:row>
      <xdr:rowOff>266700</xdr:rowOff>
    </xdr:to>
    <xdr:sp macro="" textlink="">
      <xdr:nvSpPr>
        <xdr:cNvPr id="144" name="Shape 3">
          <a:extLst>
            <a:ext uri="{FF2B5EF4-FFF2-40B4-BE49-F238E27FC236}">
              <a16:creationId xmlns:a16="http://schemas.microsoft.com/office/drawing/2014/main" xmlns="" id="{05ED6168-A424-49D6-893D-BFA6CB9AD85C}"/>
            </a:ext>
          </a:extLst>
        </xdr:cNvPr>
        <xdr:cNvSpPr txBox="1"/>
      </xdr:nvSpPr>
      <xdr:spPr>
        <a:xfrm>
          <a:off x="6391275" y="798576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10</xdr:row>
      <xdr:rowOff>0</xdr:rowOff>
    </xdr:from>
    <xdr:to>
      <xdr:col>6</xdr:col>
      <xdr:colOff>638175</xdr:colOff>
      <xdr:row>10</xdr:row>
      <xdr:rowOff>266700</xdr:rowOff>
    </xdr:to>
    <xdr:sp macro="" textlink="">
      <xdr:nvSpPr>
        <xdr:cNvPr id="145" name="Shape 3">
          <a:extLst>
            <a:ext uri="{FF2B5EF4-FFF2-40B4-BE49-F238E27FC236}">
              <a16:creationId xmlns:a16="http://schemas.microsoft.com/office/drawing/2014/main" xmlns="" id="{C0B923EB-0A31-4A3D-A869-443A4C91EFE5}"/>
            </a:ext>
          </a:extLst>
        </xdr:cNvPr>
        <xdr:cNvSpPr txBox="1"/>
      </xdr:nvSpPr>
      <xdr:spPr>
        <a:xfrm>
          <a:off x="6391275" y="798576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10</xdr:row>
      <xdr:rowOff>0</xdr:rowOff>
    </xdr:from>
    <xdr:to>
      <xdr:col>6</xdr:col>
      <xdr:colOff>638175</xdr:colOff>
      <xdr:row>10</xdr:row>
      <xdr:rowOff>266700</xdr:rowOff>
    </xdr:to>
    <xdr:sp macro="" textlink="">
      <xdr:nvSpPr>
        <xdr:cNvPr id="146" name="Shape 3">
          <a:extLst>
            <a:ext uri="{FF2B5EF4-FFF2-40B4-BE49-F238E27FC236}">
              <a16:creationId xmlns:a16="http://schemas.microsoft.com/office/drawing/2014/main" xmlns="" id="{FAC3175C-36A2-4165-BC06-63D1C28E3CF0}"/>
            </a:ext>
          </a:extLst>
        </xdr:cNvPr>
        <xdr:cNvSpPr txBox="1"/>
      </xdr:nvSpPr>
      <xdr:spPr>
        <a:xfrm>
          <a:off x="6391275" y="798576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10</xdr:row>
      <xdr:rowOff>0</xdr:rowOff>
    </xdr:from>
    <xdr:to>
      <xdr:col>6</xdr:col>
      <xdr:colOff>638175</xdr:colOff>
      <xdr:row>10</xdr:row>
      <xdr:rowOff>266700</xdr:rowOff>
    </xdr:to>
    <xdr:sp macro="" textlink="">
      <xdr:nvSpPr>
        <xdr:cNvPr id="147" name="Shape 3">
          <a:extLst>
            <a:ext uri="{FF2B5EF4-FFF2-40B4-BE49-F238E27FC236}">
              <a16:creationId xmlns:a16="http://schemas.microsoft.com/office/drawing/2014/main" xmlns="" id="{FB12D180-EA61-4399-893F-6D691C4B6BEC}"/>
            </a:ext>
          </a:extLst>
        </xdr:cNvPr>
        <xdr:cNvSpPr txBox="1"/>
      </xdr:nvSpPr>
      <xdr:spPr>
        <a:xfrm>
          <a:off x="6391275" y="798576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66" name="Shape 3">
          <a:extLst>
            <a:ext uri="{FF2B5EF4-FFF2-40B4-BE49-F238E27FC236}">
              <a16:creationId xmlns:a16="http://schemas.microsoft.com/office/drawing/2014/main" xmlns="" id="{70AF1B57-D6F2-49BF-8C41-E822236F7EFE}"/>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67" name="Shape 3">
          <a:extLst>
            <a:ext uri="{FF2B5EF4-FFF2-40B4-BE49-F238E27FC236}">
              <a16:creationId xmlns:a16="http://schemas.microsoft.com/office/drawing/2014/main" xmlns="" id="{71D4C339-3082-488E-A675-3AF7BB0DCCE4}"/>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68" name="Shape 3">
          <a:extLst>
            <a:ext uri="{FF2B5EF4-FFF2-40B4-BE49-F238E27FC236}">
              <a16:creationId xmlns:a16="http://schemas.microsoft.com/office/drawing/2014/main" xmlns="" id="{05153C86-118D-4A3E-A1E2-8C88DC64A5D4}"/>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69" name="Shape 3">
          <a:extLst>
            <a:ext uri="{FF2B5EF4-FFF2-40B4-BE49-F238E27FC236}">
              <a16:creationId xmlns:a16="http://schemas.microsoft.com/office/drawing/2014/main" xmlns="" id="{0B19FE0B-F3D2-47F2-BC9F-48F7BC6F571A}"/>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70" name="Shape 3">
          <a:extLst>
            <a:ext uri="{FF2B5EF4-FFF2-40B4-BE49-F238E27FC236}">
              <a16:creationId xmlns:a16="http://schemas.microsoft.com/office/drawing/2014/main" xmlns="" id="{E50A24E3-DFAB-4F35-8A30-22DA719C8AE1}"/>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71" name="Shape 3">
          <a:extLst>
            <a:ext uri="{FF2B5EF4-FFF2-40B4-BE49-F238E27FC236}">
              <a16:creationId xmlns:a16="http://schemas.microsoft.com/office/drawing/2014/main" xmlns="" id="{31DB2430-5065-4D44-BE15-F15B35C7E0D0}"/>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72" name="Shape 3">
          <a:extLst>
            <a:ext uri="{FF2B5EF4-FFF2-40B4-BE49-F238E27FC236}">
              <a16:creationId xmlns:a16="http://schemas.microsoft.com/office/drawing/2014/main" xmlns="" id="{12A187C0-5CB9-4CB7-8B03-71F3BBD080CB}"/>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73" name="Shape 3">
          <a:extLst>
            <a:ext uri="{FF2B5EF4-FFF2-40B4-BE49-F238E27FC236}">
              <a16:creationId xmlns:a16="http://schemas.microsoft.com/office/drawing/2014/main" xmlns="" id="{80DB8482-E578-4C9F-8727-5FBA5EE3D0D3}"/>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74" name="Shape 3">
          <a:extLst>
            <a:ext uri="{FF2B5EF4-FFF2-40B4-BE49-F238E27FC236}">
              <a16:creationId xmlns:a16="http://schemas.microsoft.com/office/drawing/2014/main" xmlns="" id="{D2714759-AF78-4D78-A45C-2344FD9FF739}"/>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75" name="Shape 3">
          <a:extLst>
            <a:ext uri="{FF2B5EF4-FFF2-40B4-BE49-F238E27FC236}">
              <a16:creationId xmlns:a16="http://schemas.microsoft.com/office/drawing/2014/main" xmlns="" id="{3F0D3077-AEE0-41F4-A9FD-27293C148EBB}"/>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76" name="Shape 3">
          <a:extLst>
            <a:ext uri="{FF2B5EF4-FFF2-40B4-BE49-F238E27FC236}">
              <a16:creationId xmlns:a16="http://schemas.microsoft.com/office/drawing/2014/main" xmlns="" id="{41AE21B7-5606-429E-8B7E-BF6540CDD05E}"/>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77" name="Shape 3">
          <a:extLst>
            <a:ext uri="{FF2B5EF4-FFF2-40B4-BE49-F238E27FC236}">
              <a16:creationId xmlns:a16="http://schemas.microsoft.com/office/drawing/2014/main" xmlns="" id="{5A6AB316-3E6C-407D-B9C6-CB4C407FA00E}"/>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78" name="Shape 3">
          <a:extLst>
            <a:ext uri="{FF2B5EF4-FFF2-40B4-BE49-F238E27FC236}">
              <a16:creationId xmlns:a16="http://schemas.microsoft.com/office/drawing/2014/main" xmlns="" id="{B20C74F1-76F1-478F-B322-F7ACABE347E2}"/>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79" name="Shape 3">
          <a:extLst>
            <a:ext uri="{FF2B5EF4-FFF2-40B4-BE49-F238E27FC236}">
              <a16:creationId xmlns:a16="http://schemas.microsoft.com/office/drawing/2014/main" xmlns="" id="{A2DAD3E3-6380-4C14-9512-97ADE9DECFB9}"/>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80" name="Shape 3">
          <a:extLst>
            <a:ext uri="{FF2B5EF4-FFF2-40B4-BE49-F238E27FC236}">
              <a16:creationId xmlns:a16="http://schemas.microsoft.com/office/drawing/2014/main" xmlns="" id="{783FD189-2BF3-4E12-BCC8-2497D61EF474}"/>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81" name="Shape 3">
          <a:extLst>
            <a:ext uri="{FF2B5EF4-FFF2-40B4-BE49-F238E27FC236}">
              <a16:creationId xmlns:a16="http://schemas.microsoft.com/office/drawing/2014/main" xmlns="" id="{E8E7C1CD-8B8B-4E8A-A0AF-5D7EB72A3EDF}"/>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82" name="Shape 3">
          <a:extLst>
            <a:ext uri="{FF2B5EF4-FFF2-40B4-BE49-F238E27FC236}">
              <a16:creationId xmlns:a16="http://schemas.microsoft.com/office/drawing/2014/main" xmlns="" id="{C5254CA7-E7BA-42BC-B6BF-19CB6527D9B5}"/>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83" name="Shape 3">
          <a:extLst>
            <a:ext uri="{FF2B5EF4-FFF2-40B4-BE49-F238E27FC236}">
              <a16:creationId xmlns:a16="http://schemas.microsoft.com/office/drawing/2014/main" xmlns="" id="{754EBCD5-0D3D-427D-971B-4FE1B3FCA70A}"/>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84" name="Shape 3">
          <a:extLst>
            <a:ext uri="{FF2B5EF4-FFF2-40B4-BE49-F238E27FC236}">
              <a16:creationId xmlns:a16="http://schemas.microsoft.com/office/drawing/2014/main" xmlns="" id="{0FF81029-161F-41D8-870F-9A64081DFE0B}"/>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85" name="Shape 3">
          <a:extLst>
            <a:ext uri="{FF2B5EF4-FFF2-40B4-BE49-F238E27FC236}">
              <a16:creationId xmlns:a16="http://schemas.microsoft.com/office/drawing/2014/main" xmlns="" id="{7D5FB5CE-9BBB-4EC1-98D9-EDEF3FA29C5F}"/>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86" name="Shape 3">
          <a:extLst>
            <a:ext uri="{FF2B5EF4-FFF2-40B4-BE49-F238E27FC236}">
              <a16:creationId xmlns:a16="http://schemas.microsoft.com/office/drawing/2014/main" xmlns="" id="{FFF75B99-C976-4602-BBCF-03C0495CEBF2}"/>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87" name="Shape 3">
          <a:extLst>
            <a:ext uri="{FF2B5EF4-FFF2-40B4-BE49-F238E27FC236}">
              <a16:creationId xmlns:a16="http://schemas.microsoft.com/office/drawing/2014/main" xmlns="" id="{75C1A816-8C24-4C56-BE22-D0376F7BCD2B}"/>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88" name="Shape 3">
          <a:extLst>
            <a:ext uri="{FF2B5EF4-FFF2-40B4-BE49-F238E27FC236}">
              <a16:creationId xmlns:a16="http://schemas.microsoft.com/office/drawing/2014/main" xmlns="" id="{DA9FD3E3-6A10-4C59-9ECB-BD14E5C0758D}"/>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89" name="Shape 3">
          <a:extLst>
            <a:ext uri="{FF2B5EF4-FFF2-40B4-BE49-F238E27FC236}">
              <a16:creationId xmlns:a16="http://schemas.microsoft.com/office/drawing/2014/main" xmlns="" id="{C6AA512D-C705-46D3-B7C6-8D31BFFD4675}"/>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90" name="Shape 3">
          <a:extLst>
            <a:ext uri="{FF2B5EF4-FFF2-40B4-BE49-F238E27FC236}">
              <a16:creationId xmlns:a16="http://schemas.microsoft.com/office/drawing/2014/main" xmlns="" id="{662D106E-0634-4BC0-B90B-6F6CD89A3EE1}"/>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91" name="Shape 3">
          <a:extLst>
            <a:ext uri="{FF2B5EF4-FFF2-40B4-BE49-F238E27FC236}">
              <a16:creationId xmlns:a16="http://schemas.microsoft.com/office/drawing/2014/main" xmlns="" id="{0233F533-0943-4619-86E2-F08FA96481FC}"/>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92" name="Shape 3">
          <a:extLst>
            <a:ext uri="{FF2B5EF4-FFF2-40B4-BE49-F238E27FC236}">
              <a16:creationId xmlns:a16="http://schemas.microsoft.com/office/drawing/2014/main" xmlns="" id="{7F583863-6A8F-44FC-BE86-12076533D9FF}"/>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93" name="Shape 3">
          <a:extLst>
            <a:ext uri="{FF2B5EF4-FFF2-40B4-BE49-F238E27FC236}">
              <a16:creationId xmlns:a16="http://schemas.microsoft.com/office/drawing/2014/main" xmlns="" id="{A6F3BE17-403F-4396-A476-89D991CADD4E}"/>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94" name="Shape 3">
          <a:extLst>
            <a:ext uri="{FF2B5EF4-FFF2-40B4-BE49-F238E27FC236}">
              <a16:creationId xmlns:a16="http://schemas.microsoft.com/office/drawing/2014/main" xmlns="" id="{4A451E79-4FF5-492A-A614-5ED636DEE37F}"/>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95" name="Shape 3">
          <a:extLst>
            <a:ext uri="{FF2B5EF4-FFF2-40B4-BE49-F238E27FC236}">
              <a16:creationId xmlns:a16="http://schemas.microsoft.com/office/drawing/2014/main" xmlns="" id="{18B13984-358C-42BD-A62B-47C9719BB2AF}"/>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96" name="Shape 3">
          <a:extLst>
            <a:ext uri="{FF2B5EF4-FFF2-40B4-BE49-F238E27FC236}">
              <a16:creationId xmlns:a16="http://schemas.microsoft.com/office/drawing/2014/main" xmlns="" id="{5FECBFE5-0945-41E3-B1BA-D08C9BA18183}"/>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97" name="Shape 3">
          <a:extLst>
            <a:ext uri="{FF2B5EF4-FFF2-40B4-BE49-F238E27FC236}">
              <a16:creationId xmlns:a16="http://schemas.microsoft.com/office/drawing/2014/main" xmlns="" id="{2D0004FB-4B37-4F84-A358-A80184E35EE1}"/>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98" name="Shape 3">
          <a:extLst>
            <a:ext uri="{FF2B5EF4-FFF2-40B4-BE49-F238E27FC236}">
              <a16:creationId xmlns:a16="http://schemas.microsoft.com/office/drawing/2014/main" xmlns="" id="{88FCCDD2-A596-4A66-A929-0D46B2741396}"/>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399" name="Shape 3">
          <a:extLst>
            <a:ext uri="{FF2B5EF4-FFF2-40B4-BE49-F238E27FC236}">
              <a16:creationId xmlns:a16="http://schemas.microsoft.com/office/drawing/2014/main" xmlns="" id="{C2CEB0BB-94C0-402C-AD6C-FA526137F00F}"/>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00" name="Shape 3">
          <a:extLst>
            <a:ext uri="{FF2B5EF4-FFF2-40B4-BE49-F238E27FC236}">
              <a16:creationId xmlns:a16="http://schemas.microsoft.com/office/drawing/2014/main" xmlns="" id="{E77A1DEA-7160-4AF7-AAD2-5A8E8C0A7D35}"/>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01" name="Shape 3">
          <a:extLst>
            <a:ext uri="{FF2B5EF4-FFF2-40B4-BE49-F238E27FC236}">
              <a16:creationId xmlns:a16="http://schemas.microsoft.com/office/drawing/2014/main" xmlns="" id="{6AFD9694-5C82-49DB-A488-5782557B83ED}"/>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02" name="Shape 3">
          <a:extLst>
            <a:ext uri="{FF2B5EF4-FFF2-40B4-BE49-F238E27FC236}">
              <a16:creationId xmlns:a16="http://schemas.microsoft.com/office/drawing/2014/main" xmlns="" id="{65009F0C-2ABB-450E-9D8C-703D0ADADA5F}"/>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03" name="Shape 3">
          <a:extLst>
            <a:ext uri="{FF2B5EF4-FFF2-40B4-BE49-F238E27FC236}">
              <a16:creationId xmlns:a16="http://schemas.microsoft.com/office/drawing/2014/main" xmlns="" id="{0D441F9F-976C-4A16-B503-CDC08C65B793}"/>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04" name="Shape 3">
          <a:extLst>
            <a:ext uri="{FF2B5EF4-FFF2-40B4-BE49-F238E27FC236}">
              <a16:creationId xmlns:a16="http://schemas.microsoft.com/office/drawing/2014/main" xmlns="" id="{0C691958-D6A4-42A1-833E-4DA22DF3C47C}"/>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05" name="Shape 3">
          <a:extLst>
            <a:ext uri="{FF2B5EF4-FFF2-40B4-BE49-F238E27FC236}">
              <a16:creationId xmlns:a16="http://schemas.microsoft.com/office/drawing/2014/main" xmlns="" id="{9B34CC5B-9F65-4302-9FB7-DF0B27DDB835}"/>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06" name="Shape 3">
          <a:extLst>
            <a:ext uri="{FF2B5EF4-FFF2-40B4-BE49-F238E27FC236}">
              <a16:creationId xmlns:a16="http://schemas.microsoft.com/office/drawing/2014/main" xmlns="" id="{0117081B-BFFD-427A-962C-740398E2B387}"/>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07" name="Shape 3">
          <a:extLst>
            <a:ext uri="{FF2B5EF4-FFF2-40B4-BE49-F238E27FC236}">
              <a16:creationId xmlns:a16="http://schemas.microsoft.com/office/drawing/2014/main" xmlns="" id="{5C09AB68-4051-4E8F-8D76-890923DC9B98}"/>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08" name="Shape 3">
          <a:extLst>
            <a:ext uri="{FF2B5EF4-FFF2-40B4-BE49-F238E27FC236}">
              <a16:creationId xmlns:a16="http://schemas.microsoft.com/office/drawing/2014/main" xmlns="" id="{B26F2301-7C96-453F-B387-10D37E5F4DCB}"/>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09" name="Shape 3">
          <a:extLst>
            <a:ext uri="{FF2B5EF4-FFF2-40B4-BE49-F238E27FC236}">
              <a16:creationId xmlns:a16="http://schemas.microsoft.com/office/drawing/2014/main" xmlns="" id="{EC90D4D6-7BC9-4B8B-8257-D101F54BBA88}"/>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10" name="Shape 3">
          <a:extLst>
            <a:ext uri="{FF2B5EF4-FFF2-40B4-BE49-F238E27FC236}">
              <a16:creationId xmlns:a16="http://schemas.microsoft.com/office/drawing/2014/main" xmlns="" id="{1FD24815-6AC6-4FB7-B077-F43B797A2ACD}"/>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11" name="Shape 3">
          <a:extLst>
            <a:ext uri="{FF2B5EF4-FFF2-40B4-BE49-F238E27FC236}">
              <a16:creationId xmlns:a16="http://schemas.microsoft.com/office/drawing/2014/main" xmlns="" id="{563A4166-4A55-4334-905D-AB80EAA2B826}"/>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12" name="Shape 3">
          <a:extLst>
            <a:ext uri="{FF2B5EF4-FFF2-40B4-BE49-F238E27FC236}">
              <a16:creationId xmlns:a16="http://schemas.microsoft.com/office/drawing/2014/main" xmlns="" id="{90B4EBC9-83C6-4E67-9F78-C37CE6AFFA97}"/>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13" name="Shape 3">
          <a:extLst>
            <a:ext uri="{FF2B5EF4-FFF2-40B4-BE49-F238E27FC236}">
              <a16:creationId xmlns:a16="http://schemas.microsoft.com/office/drawing/2014/main" xmlns="" id="{90F7B711-8465-4BDD-A85E-8C56E48EE6C9}"/>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14" name="Shape 3">
          <a:extLst>
            <a:ext uri="{FF2B5EF4-FFF2-40B4-BE49-F238E27FC236}">
              <a16:creationId xmlns:a16="http://schemas.microsoft.com/office/drawing/2014/main" xmlns="" id="{43C3D553-E155-40C6-94E5-61A29F1D9031}"/>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15" name="Shape 3">
          <a:extLst>
            <a:ext uri="{FF2B5EF4-FFF2-40B4-BE49-F238E27FC236}">
              <a16:creationId xmlns:a16="http://schemas.microsoft.com/office/drawing/2014/main" xmlns="" id="{AD1BA590-5426-4080-8B34-EFCB3B2DE12F}"/>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16" name="Shape 3">
          <a:extLst>
            <a:ext uri="{FF2B5EF4-FFF2-40B4-BE49-F238E27FC236}">
              <a16:creationId xmlns:a16="http://schemas.microsoft.com/office/drawing/2014/main" xmlns="" id="{D74378D3-67B7-40B8-82A5-EC20DF3C5B8A}"/>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17" name="Shape 3">
          <a:extLst>
            <a:ext uri="{FF2B5EF4-FFF2-40B4-BE49-F238E27FC236}">
              <a16:creationId xmlns:a16="http://schemas.microsoft.com/office/drawing/2014/main" xmlns="" id="{E57F8058-A062-4559-9EE3-B728A48EC35B}"/>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18" name="Shape 3">
          <a:extLst>
            <a:ext uri="{FF2B5EF4-FFF2-40B4-BE49-F238E27FC236}">
              <a16:creationId xmlns:a16="http://schemas.microsoft.com/office/drawing/2014/main" xmlns="" id="{1B23D38C-CA25-4C7C-BF96-7322BBC03E39}"/>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19" name="Shape 3">
          <a:extLst>
            <a:ext uri="{FF2B5EF4-FFF2-40B4-BE49-F238E27FC236}">
              <a16:creationId xmlns:a16="http://schemas.microsoft.com/office/drawing/2014/main" xmlns="" id="{32CCAE11-21FA-42F8-814D-62ED16B8BCA8}"/>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20" name="Shape 3">
          <a:extLst>
            <a:ext uri="{FF2B5EF4-FFF2-40B4-BE49-F238E27FC236}">
              <a16:creationId xmlns:a16="http://schemas.microsoft.com/office/drawing/2014/main" xmlns="" id="{E0779EA8-9F8F-4121-A06F-9D3E3A43D509}"/>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21" name="Shape 3">
          <a:extLst>
            <a:ext uri="{FF2B5EF4-FFF2-40B4-BE49-F238E27FC236}">
              <a16:creationId xmlns:a16="http://schemas.microsoft.com/office/drawing/2014/main" xmlns="" id="{15F90386-7A44-4622-9B4F-D504F2CBD256}"/>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22" name="Shape 3">
          <a:extLst>
            <a:ext uri="{FF2B5EF4-FFF2-40B4-BE49-F238E27FC236}">
              <a16:creationId xmlns:a16="http://schemas.microsoft.com/office/drawing/2014/main" xmlns="" id="{E85608DB-6C16-4979-9C92-730360B639DD}"/>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23" name="Shape 3">
          <a:extLst>
            <a:ext uri="{FF2B5EF4-FFF2-40B4-BE49-F238E27FC236}">
              <a16:creationId xmlns:a16="http://schemas.microsoft.com/office/drawing/2014/main" xmlns="" id="{0C0C6417-B0BF-4BB3-9C95-11B98F514499}"/>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24" name="Shape 3">
          <a:extLst>
            <a:ext uri="{FF2B5EF4-FFF2-40B4-BE49-F238E27FC236}">
              <a16:creationId xmlns:a16="http://schemas.microsoft.com/office/drawing/2014/main" xmlns="" id="{AB1F9A26-4F93-4F9B-AE1E-3139102623D8}"/>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25" name="Shape 3">
          <a:extLst>
            <a:ext uri="{FF2B5EF4-FFF2-40B4-BE49-F238E27FC236}">
              <a16:creationId xmlns:a16="http://schemas.microsoft.com/office/drawing/2014/main" xmlns="" id="{CB260319-C27B-4EDD-AC0B-143D26848212}"/>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26" name="Shape 3">
          <a:extLst>
            <a:ext uri="{FF2B5EF4-FFF2-40B4-BE49-F238E27FC236}">
              <a16:creationId xmlns:a16="http://schemas.microsoft.com/office/drawing/2014/main" xmlns="" id="{D2C21D4F-1D2F-4C56-BD64-9D33C9C1D7FD}"/>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27" name="Shape 3">
          <a:extLst>
            <a:ext uri="{FF2B5EF4-FFF2-40B4-BE49-F238E27FC236}">
              <a16:creationId xmlns:a16="http://schemas.microsoft.com/office/drawing/2014/main" xmlns="" id="{F9BB3516-6512-4574-8F0B-05EBD0D709CB}"/>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28" name="Shape 3">
          <a:extLst>
            <a:ext uri="{FF2B5EF4-FFF2-40B4-BE49-F238E27FC236}">
              <a16:creationId xmlns:a16="http://schemas.microsoft.com/office/drawing/2014/main" xmlns="" id="{51FCEFCA-43F0-4246-9A9F-DF9305D9FDBF}"/>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29" name="Shape 3">
          <a:extLst>
            <a:ext uri="{FF2B5EF4-FFF2-40B4-BE49-F238E27FC236}">
              <a16:creationId xmlns:a16="http://schemas.microsoft.com/office/drawing/2014/main" xmlns="" id="{E1DB2F66-A39E-4B8E-B7EC-C58AECE4902D}"/>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30" name="Shape 3">
          <a:extLst>
            <a:ext uri="{FF2B5EF4-FFF2-40B4-BE49-F238E27FC236}">
              <a16:creationId xmlns:a16="http://schemas.microsoft.com/office/drawing/2014/main" xmlns="" id="{C6E9F1EB-79C7-4859-83F7-0562F0B3D71D}"/>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31" name="Shape 3">
          <a:extLst>
            <a:ext uri="{FF2B5EF4-FFF2-40B4-BE49-F238E27FC236}">
              <a16:creationId xmlns:a16="http://schemas.microsoft.com/office/drawing/2014/main" xmlns="" id="{713622BA-E117-4EA3-B3E8-6A5DB340C08B}"/>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32" name="Shape 3">
          <a:extLst>
            <a:ext uri="{FF2B5EF4-FFF2-40B4-BE49-F238E27FC236}">
              <a16:creationId xmlns:a16="http://schemas.microsoft.com/office/drawing/2014/main" xmlns="" id="{D2D7ECB9-8B27-4187-A06F-2F4649A67B70}"/>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33" name="Shape 3">
          <a:extLst>
            <a:ext uri="{FF2B5EF4-FFF2-40B4-BE49-F238E27FC236}">
              <a16:creationId xmlns:a16="http://schemas.microsoft.com/office/drawing/2014/main" xmlns="" id="{73CA9C0A-1B46-41E4-B3C1-E6048672CC77}"/>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34" name="Shape 3">
          <a:extLst>
            <a:ext uri="{FF2B5EF4-FFF2-40B4-BE49-F238E27FC236}">
              <a16:creationId xmlns:a16="http://schemas.microsoft.com/office/drawing/2014/main" xmlns="" id="{6AA7E13F-DDFB-4E44-B29F-339E89EC802C}"/>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35" name="Shape 3">
          <a:extLst>
            <a:ext uri="{FF2B5EF4-FFF2-40B4-BE49-F238E27FC236}">
              <a16:creationId xmlns:a16="http://schemas.microsoft.com/office/drawing/2014/main" xmlns="" id="{7E966A33-73B6-44D6-83D1-AF43F1738377}"/>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36" name="Shape 3">
          <a:extLst>
            <a:ext uri="{FF2B5EF4-FFF2-40B4-BE49-F238E27FC236}">
              <a16:creationId xmlns:a16="http://schemas.microsoft.com/office/drawing/2014/main" xmlns="" id="{51A4B9C6-1E1E-48F8-9AD3-F13A6B7AEED4}"/>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37" name="Shape 3">
          <a:extLst>
            <a:ext uri="{FF2B5EF4-FFF2-40B4-BE49-F238E27FC236}">
              <a16:creationId xmlns:a16="http://schemas.microsoft.com/office/drawing/2014/main" xmlns="" id="{DEC50BC4-C47E-4F13-9EF5-A04E0AB405C1}"/>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38" name="Shape 3">
          <a:extLst>
            <a:ext uri="{FF2B5EF4-FFF2-40B4-BE49-F238E27FC236}">
              <a16:creationId xmlns:a16="http://schemas.microsoft.com/office/drawing/2014/main" xmlns="" id="{1ABE6BB6-DDA8-4B13-9E7F-30A7B3CED0E8}"/>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39" name="Shape 3">
          <a:extLst>
            <a:ext uri="{FF2B5EF4-FFF2-40B4-BE49-F238E27FC236}">
              <a16:creationId xmlns:a16="http://schemas.microsoft.com/office/drawing/2014/main" xmlns="" id="{0F88A281-A828-4EF4-8332-ACF7E8F13131}"/>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40" name="Shape 3">
          <a:extLst>
            <a:ext uri="{FF2B5EF4-FFF2-40B4-BE49-F238E27FC236}">
              <a16:creationId xmlns:a16="http://schemas.microsoft.com/office/drawing/2014/main" xmlns="" id="{0EC54E70-E65F-4798-BE80-D0A92CE764D6}"/>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41" name="Shape 3">
          <a:extLst>
            <a:ext uri="{FF2B5EF4-FFF2-40B4-BE49-F238E27FC236}">
              <a16:creationId xmlns:a16="http://schemas.microsoft.com/office/drawing/2014/main" xmlns="" id="{20BFE240-2AB1-4B86-B01E-BC4C82D33C81}"/>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42" name="Shape 3">
          <a:extLst>
            <a:ext uri="{FF2B5EF4-FFF2-40B4-BE49-F238E27FC236}">
              <a16:creationId xmlns:a16="http://schemas.microsoft.com/office/drawing/2014/main" xmlns="" id="{0620D017-689B-429F-A79C-59821E765C13}"/>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43" name="Shape 3">
          <a:extLst>
            <a:ext uri="{FF2B5EF4-FFF2-40B4-BE49-F238E27FC236}">
              <a16:creationId xmlns:a16="http://schemas.microsoft.com/office/drawing/2014/main" xmlns="" id="{FB12BE55-DEC7-4840-89E9-96CBFFEBA5E7}"/>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44" name="Shape 3">
          <a:extLst>
            <a:ext uri="{FF2B5EF4-FFF2-40B4-BE49-F238E27FC236}">
              <a16:creationId xmlns:a16="http://schemas.microsoft.com/office/drawing/2014/main" xmlns="" id="{FA3D6546-4CE4-4242-8EE5-38865DAD5FBF}"/>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45" name="Shape 3">
          <a:extLst>
            <a:ext uri="{FF2B5EF4-FFF2-40B4-BE49-F238E27FC236}">
              <a16:creationId xmlns:a16="http://schemas.microsoft.com/office/drawing/2014/main" xmlns="" id="{29BC3538-4981-4CD4-A1A0-050127DE27E9}"/>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46" name="Shape 3">
          <a:extLst>
            <a:ext uri="{FF2B5EF4-FFF2-40B4-BE49-F238E27FC236}">
              <a16:creationId xmlns:a16="http://schemas.microsoft.com/office/drawing/2014/main" xmlns="" id="{C2BBEBFB-6FF6-47B8-90C6-88689C437744}"/>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47" name="Shape 3">
          <a:extLst>
            <a:ext uri="{FF2B5EF4-FFF2-40B4-BE49-F238E27FC236}">
              <a16:creationId xmlns:a16="http://schemas.microsoft.com/office/drawing/2014/main" xmlns="" id="{0D2EF9A5-DF0F-40E3-9133-17501C63E2F4}"/>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48" name="Shape 3">
          <a:extLst>
            <a:ext uri="{FF2B5EF4-FFF2-40B4-BE49-F238E27FC236}">
              <a16:creationId xmlns:a16="http://schemas.microsoft.com/office/drawing/2014/main" xmlns="" id="{A7C164C5-A56B-4676-9987-080B02564A74}"/>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49" name="Shape 3">
          <a:extLst>
            <a:ext uri="{FF2B5EF4-FFF2-40B4-BE49-F238E27FC236}">
              <a16:creationId xmlns:a16="http://schemas.microsoft.com/office/drawing/2014/main" xmlns="" id="{8118E694-E1FB-4846-9A65-5FFAA4BD9001}"/>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50" name="Shape 3">
          <a:extLst>
            <a:ext uri="{FF2B5EF4-FFF2-40B4-BE49-F238E27FC236}">
              <a16:creationId xmlns:a16="http://schemas.microsoft.com/office/drawing/2014/main" xmlns="" id="{DC9C1194-F979-42AF-8474-C77C2BF7AF29}"/>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51" name="Shape 3">
          <a:extLst>
            <a:ext uri="{FF2B5EF4-FFF2-40B4-BE49-F238E27FC236}">
              <a16:creationId xmlns:a16="http://schemas.microsoft.com/office/drawing/2014/main" xmlns="" id="{6F52A020-A925-4DE1-9CD8-543E30197060}"/>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52" name="Shape 3">
          <a:extLst>
            <a:ext uri="{FF2B5EF4-FFF2-40B4-BE49-F238E27FC236}">
              <a16:creationId xmlns:a16="http://schemas.microsoft.com/office/drawing/2014/main" xmlns="" id="{8E4C6B0F-1587-4A27-852D-39C80406CAAE}"/>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53" name="Shape 3">
          <a:extLst>
            <a:ext uri="{FF2B5EF4-FFF2-40B4-BE49-F238E27FC236}">
              <a16:creationId xmlns:a16="http://schemas.microsoft.com/office/drawing/2014/main" xmlns="" id="{4221AFF1-8B38-4251-8A15-F7C46984C66A}"/>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54" name="Shape 3">
          <a:extLst>
            <a:ext uri="{FF2B5EF4-FFF2-40B4-BE49-F238E27FC236}">
              <a16:creationId xmlns:a16="http://schemas.microsoft.com/office/drawing/2014/main" xmlns="" id="{6E753AC5-89C5-46F7-8BB3-534856363D9F}"/>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55" name="Shape 3">
          <a:extLst>
            <a:ext uri="{FF2B5EF4-FFF2-40B4-BE49-F238E27FC236}">
              <a16:creationId xmlns:a16="http://schemas.microsoft.com/office/drawing/2014/main" xmlns="" id="{B9704E9A-FD09-46C7-B256-EADC4C6C504B}"/>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56" name="Shape 3">
          <a:extLst>
            <a:ext uri="{FF2B5EF4-FFF2-40B4-BE49-F238E27FC236}">
              <a16:creationId xmlns:a16="http://schemas.microsoft.com/office/drawing/2014/main" xmlns="" id="{1ED947F0-F2EB-4E28-9565-E92279B2CFE4}"/>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57" name="Shape 3">
          <a:extLst>
            <a:ext uri="{FF2B5EF4-FFF2-40B4-BE49-F238E27FC236}">
              <a16:creationId xmlns:a16="http://schemas.microsoft.com/office/drawing/2014/main" xmlns="" id="{9DBF0DC6-8C04-4CFF-B5ED-85BF78B2C616}"/>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58" name="Shape 3">
          <a:extLst>
            <a:ext uri="{FF2B5EF4-FFF2-40B4-BE49-F238E27FC236}">
              <a16:creationId xmlns:a16="http://schemas.microsoft.com/office/drawing/2014/main" xmlns="" id="{5B5AF998-8EF9-446D-9789-4DF2E2C7D57B}"/>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59" name="Shape 3">
          <a:extLst>
            <a:ext uri="{FF2B5EF4-FFF2-40B4-BE49-F238E27FC236}">
              <a16:creationId xmlns:a16="http://schemas.microsoft.com/office/drawing/2014/main" xmlns="" id="{63252112-BD63-409F-83B0-88C2AEA847DA}"/>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60" name="Shape 3">
          <a:extLst>
            <a:ext uri="{FF2B5EF4-FFF2-40B4-BE49-F238E27FC236}">
              <a16:creationId xmlns:a16="http://schemas.microsoft.com/office/drawing/2014/main" xmlns="" id="{104C0403-F666-44A0-AC6C-2181C58003E0}"/>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61" name="Shape 3">
          <a:extLst>
            <a:ext uri="{FF2B5EF4-FFF2-40B4-BE49-F238E27FC236}">
              <a16:creationId xmlns:a16="http://schemas.microsoft.com/office/drawing/2014/main" xmlns="" id="{23FB52FB-FFD4-4790-8169-0DDE28482A94}"/>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62" name="Shape 3">
          <a:extLst>
            <a:ext uri="{FF2B5EF4-FFF2-40B4-BE49-F238E27FC236}">
              <a16:creationId xmlns:a16="http://schemas.microsoft.com/office/drawing/2014/main" xmlns="" id="{A2672A2A-89C6-4090-BC81-00A9F617B346}"/>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63" name="Shape 3">
          <a:extLst>
            <a:ext uri="{FF2B5EF4-FFF2-40B4-BE49-F238E27FC236}">
              <a16:creationId xmlns:a16="http://schemas.microsoft.com/office/drawing/2014/main" xmlns="" id="{0F195B1F-E526-403C-8CB7-270996080F9B}"/>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64" name="Shape 3">
          <a:extLst>
            <a:ext uri="{FF2B5EF4-FFF2-40B4-BE49-F238E27FC236}">
              <a16:creationId xmlns:a16="http://schemas.microsoft.com/office/drawing/2014/main" xmlns="" id="{E0B1A8AF-48D0-42D6-BAE4-BD21328BFFE5}"/>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65" name="Shape 3">
          <a:extLst>
            <a:ext uri="{FF2B5EF4-FFF2-40B4-BE49-F238E27FC236}">
              <a16:creationId xmlns:a16="http://schemas.microsoft.com/office/drawing/2014/main" xmlns="" id="{622ED089-68AD-494F-B58D-27E98F04146E}"/>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457200</xdr:colOff>
      <xdr:row>16</xdr:row>
      <xdr:rowOff>0</xdr:rowOff>
    </xdr:from>
    <xdr:to>
      <xdr:col>6</xdr:col>
      <xdr:colOff>647700</xdr:colOff>
      <xdr:row>16</xdr:row>
      <xdr:rowOff>266700</xdr:rowOff>
    </xdr:to>
    <xdr:sp macro="" textlink="">
      <xdr:nvSpPr>
        <xdr:cNvPr id="466" name="Shape 3">
          <a:extLst>
            <a:ext uri="{FF2B5EF4-FFF2-40B4-BE49-F238E27FC236}">
              <a16:creationId xmlns:a16="http://schemas.microsoft.com/office/drawing/2014/main" xmlns="" id="{67DC0399-E728-4A0E-B60D-50CF5C9EEF04}"/>
            </a:ext>
          </a:extLst>
        </xdr:cNvPr>
        <xdr:cNvSpPr txBox="1">
          <a:spLocks noChangeArrowheads="1"/>
        </xdr:cNvSpPr>
      </xdr:nvSpPr>
      <xdr:spPr bwMode="auto">
        <a:xfrm>
          <a:off x="6400800" y="697992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16</xdr:row>
      <xdr:rowOff>0</xdr:rowOff>
    </xdr:from>
    <xdr:to>
      <xdr:col>6</xdr:col>
      <xdr:colOff>647700</xdr:colOff>
      <xdr:row>16</xdr:row>
      <xdr:rowOff>266700</xdr:rowOff>
    </xdr:to>
    <xdr:sp macro="" textlink="">
      <xdr:nvSpPr>
        <xdr:cNvPr id="467" name="Shape 3">
          <a:extLst>
            <a:ext uri="{FF2B5EF4-FFF2-40B4-BE49-F238E27FC236}">
              <a16:creationId xmlns:a16="http://schemas.microsoft.com/office/drawing/2014/main" xmlns="" id="{C0AB1B90-DD01-4EC8-981D-93DE051A4F52}"/>
            </a:ext>
          </a:extLst>
        </xdr:cNvPr>
        <xdr:cNvSpPr txBox="1">
          <a:spLocks noChangeArrowheads="1"/>
        </xdr:cNvSpPr>
      </xdr:nvSpPr>
      <xdr:spPr bwMode="auto">
        <a:xfrm>
          <a:off x="6400800" y="697992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16</xdr:row>
      <xdr:rowOff>0</xdr:rowOff>
    </xdr:from>
    <xdr:to>
      <xdr:col>6</xdr:col>
      <xdr:colOff>647700</xdr:colOff>
      <xdr:row>16</xdr:row>
      <xdr:rowOff>266700</xdr:rowOff>
    </xdr:to>
    <xdr:sp macro="" textlink="">
      <xdr:nvSpPr>
        <xdr:cNvPr id="468" name="Shape 3">
          <a:extLst>
            <a:ext uri="{FF2B5EF4-FFF2-40B4-BE49-F238E27FC236}">
              <a16:creationId xmlns:a16="http://schemas.microsoft.com/office/drawing/2014/main" xmlns="" id="{5390FCF6-7858-4C90-A6E8-897090F1263E}"/>
            </a:ext>
          </a:extLst>
        </xdr:cNvPr>
        <xdr:cNvSpPr txBox="1">
          <a:spLocks noChangeArrowheads="1"/>
        </xdr:cNvSpPr>
      </xdr:nvSpPr>
      <xdr:spPr bwMode="auto">
        <a:xfrm>
          <a:off x="6400800" y="697992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16</xdr:row>
      <xdr:rowOff>0</xdr:rowOff>
    </xdr:from>
    <xdr:to>
      <xdr:col>6</xdr:col>
      <xdr:colOff>647700</xdr:colOff>
      <xdr:row>16</xdr:row>
      <xdr:rowOff>266700</xdr:rowOff>
    </xdr:to>
    <xdr:sp macro="" textlink="">
      <xdr:nvSpPr>
        <xdr:cNvPr id="469" name="Shape 3">
          <a:extLst>
            <a:ext uri="{FF2B5EF4-FFF2-40B4-BE49-F238E27FC236}">
              <a16:creationId xmlns:a16="http://schemas.microsoft.com/office/drawing/2014/main" xmlns="" id="{9CEF8699-9C85-42AF-AEC5-C2526DEDD8D7}"/>
            </a:ext>
          </a:extLst>
        </xdr:cNvPr>
        <xdr:cNvSpPr txBox="1">
          <a:spLocks noChangeArrowheads="1"/>
        </xdr:cNvSpPr>
      </xdr:nvSpPr>
      <xdr:spPr bwMode="auto">
        <a:xfrm>
          <a:off x="6400800" y="697992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16</xdr:row>
      <xdr:rowOff>0</xdr:rowOff>
    </xdr:from>
    <xdr:to>
      <xdr:col>6</xdr:col>
      <xdr:colOff>647700</xdr:colOff>
      <xdr:row>16</xdr:row>
      <xdr:rowOff>266700</xdr:rowOff>
    </xdr:to>
    <xdr:sp macro="" textlink="">
      <xdr:nvSpPr>
        <xdr:cNvPr id="470" name="Shape 3">
          <a:extLst>
            <a:ext uri="{FF2B5EF4-FFF2-40B4-BE49-F238E27FC236}">
              <a16:creationId xmlns:a16="http://schemas.microsoft.com/office/drawing/2014/main" xmlns="" id="{B9871DAF-D599-4496-B833-95E222B61656}"/>
            </a:ext>
          </a:extLst>
        </xdr:cNvPr>
        <xdr:cNvSpPr txBox="1">
          <a:spLocks noChangeArrowheads="1"/>
        </xdr:cNvSpPr>
      </xdr:nvSpPr>
      <xdr:spPr bwMode="auto">
        <a:xfrm>
          <a:off x="6400800" y="697992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16</xdr:row>
      <xdr:rowOff>0</xdr:rowOff>
    </xdr:from>
    <xdr:to>
      <xdr:col>6</xdr:col>
      <xdr:colOff>647700</xdr:colOff>
      <xdr:row>16</xdr:row>
      <xdr:rowOff>266700</xdr:rowOff>
    </xdr:to>
    <xdr:sp macro="" textlink="">
      <xdr:nvSpPr>
        <xdr:cNvPr id="471" name="Shape 3">
          <a:extLst>
            <a:ext uri="{FF2B5EF4-FFF2-40B4-BE49-F238E27FC236}">
              <a16:creationId xmlns:a16="http://schemas.microsoft.com/office/drawing/2014/main" xmlns="" id="{D91E4936-0D1D-4640-9757-878BEE438F6E}"/>
            </a:ext>
          </a:extLst>
        </xdr:cNvPr>
        <xdr:cNvSpPr txBox="1">
          <a:spLocks noChangeArrowheads="1"/>
        </xdr:cNvSpPr>
      </xdr:nvSpPr>
      <xdr:spPr bwMode="auto">
        <a:xfrm>
          <a:off x="6400800" y="697992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16</xdr:row>
      <xdr:rowOff>0</xdr:rowOff>
    </xdr:from>
    <xdr:to>
      <xdr:col>6</xdr:col>
      <xdr:colOff>647700</xdr:colOff>
      <xdr:row>16</xdr:row>
      <xdr:rowOff>266700</xdr:rowOff>
    </xdr:to>
    <xdr:sp macro="" textlink="">
      <xdr:nvSpPr>
        <xdr:cNvPr id="472" name="Shape 3">
          <a:extLst>
            <a:ext uri="{FF2B5EF4-FFF2-40B4-BE49-F238E27FC236}">
              <a16:creationId xmlns:a16="http://schemas.microsoft.com/office/drawing/2014/main" xmlns="" id="{42363D82-669C-49E6-A69E-3F9AA4D596B3}"/>
            </a:ext>
          </a:extLst>
        </xdr:cNvPr>
        <xdr:cNvSpPr txBox="1">
          <a:spLocks noChangeArrowheads="1"/>
        </xdr:cNvSpPr>
      </xdr:nvSpPr>
      <xdr:spPr bwMode="auto">
        <a:xfrm>
          <a:off x="6400800" y="697992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16</xdr:row>
      <xdr:rowOff>0</xdr:rowOff>
    </xdr:from>
    <xdr:to>
      <xdr:col>6</xdr:col>
      <xdr:colOff>647700</xdr:colOff>
      <xdr:row>16</xdr:row>
      <xdr:rowOff>266700</xdr:rowOff>
    </xdr:to>
    <xdr:sp macro="" textlink="">
      <xdr:nvSpPr>
        <xdr:cNvPr id="473" name="Shape 3">
          <a:extLst>
            <a:ext uri="{FF2B5EF4-FFF2-40B4-BE49-F238E27FC236}">
              <a16:creationId xmlns:a16="http://schemas.microsoft.com/office/drawing/2014/main" xmlns="" id="{4FCB1E86-570E-4286-A245-BC37BA75C337}"/>
            </a:ext>
          </a:extLst>
        </xdr:cNvPr>
        <xdr:cNvSpPr txBox="1">
          <a:spLocks noChangeArrowheads="1"/>
        </xdr:cNvSpPr>
      </xdr:nvSpPr>
      <xdr:spPr bwMode="auto">
        <a:xfrm>
          <a:off x="6400800" y="697992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447675</xdr:colOff>
      <xdr:row>16</xdr:row>
      <xdr:rowOff>0</xdr:rowOff>
    </xdr:from>
    <xdr:to>
      <xdr:col>6</xdr:col>
      <xdr:colOff>638175</xdr:colOff>
      <xdr:row>16</xdr:row>
      <xdr:rowOff>266700</xdr:rowOff>
    </xdr:to>
    <xdr:sp macro="" textlink="">
      <xdr:nvSpPr>
        <xdr:cNvPr id="474" name="Shape 3">
          <a:extLst>
            <a:ext uri="{FF2B5EF4-FFF2-40B4-BE49-F238E27FC236}">
              <a16:creationId xmlns:a16="http://schemas.microsoft.com/office/drawing/2014/main" xmlns="" id="{6CE77D21-9438-4C23-81D2-3BF38152F212}"/>
            </a:ext>
          </a:extLst>
        </xdr:cNvPr>
        <xdr:cNvSpPr txBox="1"/>
      </xdr:nvSpPr>
      <xdr:spPr>
        <a:xfrm>
          <a:off x="6391275"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16</xdr:row>
      <xdr:rowOff>0</xdr:rowOff>
    </xdr:from>
    <xdr:to>
      <xdr:col>6</xdr:col>
      <xdr:colOff>638175</xdr:colOff>
      <xdr:row>16</xdr:row>
      <xdr:rowOff>266700</xdr:rowOff>
    </xdr:to>
    <xdr:sp macro="" textlink="">
      <xdr:nvSpPr>
        <xdr:cNvPr id="475" name="Shape 3">
          <a:extLst>
            <a:ext uri="{FF2B5EF4-FFF2-40B4-BE49-F238E27FC236}">
              <a16:creationId xmlns:a16="http://schemas.microsoft.com/office/drawing/2014/main" xmlns="" id="{8709A428-FE80-42D4-A557-8D1B759B5387}"/>
            </a:ext>
          </a:extLst>
        </xdr:cNvPr>
        <xdr:cNvSpPr txBox="1"/>
      </xdr:nvSpPr>
      <xdr:spPr>
        <a:xfrm>
          <a:off x="6391275"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16</xdr:row>
      <xdr:rowOff>0</xdr:rowOff>
    </xdr:from>
    <xdr:to>
      <xdr:col>6</xdr:col>
      <xdr:colOff>638175</xdr:colOff>
      <xdr:row>16</xdr:row>
      <xdr:rowOff>266700</xdr:rowOff>
    </xdr:to>
    <xdr:sp macro="" textlink="">
      <xdr:nvSpPr>
        <xdr:cNvPr id="476" name="Shape 3">
          <a:extLst>
            <a:ext uri="{FF2B5EF4-FFF2-40B4-BE49-F238E27FC236}">
              <a16:creationId xmlns:a16="http://schemas.microsoft.com/office/drawing/2014/main" xmlns="" id="{5D6BF5B6-B70F-4DF0-A132-27581AB83161}"/>
            </a:ext>
          </a:extLst>
        </xdr:cNvPr>
        <xdr:cNvSpPr txBox="1"/>
      </xdr:nvSpPr>
      <xdr:spPr>
        <a:xfrm>
          <a:off x="6391275"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16</xdr:row>
      <xdr:rowOff>0</xdr:rowOff>
    </xdr:from>
    <xdr:to>
      <xdr:col>6</xdr:col>
      <xdr:colOff>638175</xdr:colOff>
      <xdr:row>16</xdr:row>
      <xdr:rowOff>266700</xdr:rowOff>
    </xdr:to>
    <xdr:sp macro="" textlink="">
      <xdr:nvSpPr>
        <xdr:cNvPr id="477" name="Shape 3">
          <a:extLst>
            <a:ext uri="{FF2B5EF4-FFF2-40B4-BE49-F238E27FC236}">
              <a16:creationId xmlns:a16="http://schemas.microsoft.com/office/drawing/2014/main" xmlns="" id="{CC92AA7E-398B-4EB3-8F25-10B03AD0EEB6}"/>
            </a:ext>
          </a:extLst>
        </xdr:cNvPr>
        <xdr:cNvSpPr txBox="1"/>
      </xdr:nvSpPr>
      <xdr:spPr>
        <a:xfrm>
          <a:off x="6391275"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16</xdr:row>
      <xdr:rowOff>0</xdr:rowOff>
    </xdr:from>
    <xdr:to>
      <xdr:col>6</xdr:col>
      <xdr:colOff>638175</xdr:colOff>
      <xdr:row>16</xdr:row>
      <xdr:rowOff>266700</xdr:rowOff>
    </xdr:to>
    <xdr:sp macro="" textlink="">
      <xdr:nvSpPr>
        <xdr:cNvPr id="478" name="Shape 3">
          <a:extLst>
            <a:ext uri="{FF2B5EF4-FFF2-40B4-BE49-F238E27FC236}">
              <a16:creationId xmlns:a16="http://schemas.microsoft.com/office/drawing/2014/main" xmlns="" id="{AE6FF049-B332-4831-A9DE-D6D0FFD537F8}"/>
            </a:ext>
          </a:extLst>
        </xdr:cNvPr>
        <xdr:cNvSpPr txBox="1"/>
      </xdr:nvSpPr>
      <xdr:spPr>
        <a:xfrm>
          <a:off x="6391275"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16</xdr:row>
      <xdr:rowOff>0</xdr:rowOff>
    </xdr:from>
    <xdr:to>
      <xdr:col>6</xdr:col>
      <xdr:colOff>638175</xdr:colOff>
      <xdr:row>16</xdr:row>
      <xdr:rowOff>266700</xdr:rowOff>
    </xdr:to>
    <xdr:sp macro="" textlink="">
      <xdr:nvSpPr>
        <xdr:cNvPr id="479" name="Shape 3">
          <a:extLst>
            <a:ext uri="{FF2B5EF4-FFF2-40B4-BE49-F238E27FC236}">
              <a16:creationId xmlns:a16="http://schemas.microsoft.com/office/drawing/2014/main" xmlns="" id="{851B3BE3-DDB3-4A26-9658-0559343C2494}"/>
            </a:ext>
          </a:extLst>
        </xdr:cNvPr>
        <xdr:cNvSpPr txBox="1"/>
      </xdr:nvSpPr>
      <xdr:spPr>
        <a:xfrm>
          <a:off x="6391275"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16</xdr:row>
      <xdr:rowOff>0</xdr:rowOff>
    </xdr:from>
    <xdr:to>
      <xdr:col>6</xdr:col>
      <xdr:colOff>638175</xdr:colOff>
      <xdr:row>16</xdr:row>
      <xdr:rowOff>266700</xdr:rowOff>
    </xdr:to>
    <xdr:sp macro="" textlink="">
      <xdr:nvSpPr>
        <xdr:cNvPr id="480" name="Shape 3">
          <a:extLst>
            <a:ext uri="{FF2B5EF4-FFF2-40B4-BE49-F238E27FC236}">
              <a16:creationId xmlns:a16="http://schemas.microsoft.com/office/drawing/2014/main" xmlns="" id="{B6594AF0-8D39-4D4B-8113-2ACEB9B1CF9C}"/>
            </a:ext>
          </a:extLst>
        </xdr:cNvPr>
        <xdr:cNvSpPr txBox="1"/>
      </xdr:nvSpPr>
      <xdr:spPr>
        <a:xfrm>
          <a:off x="6391275"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81" name="Shape 3">
          <a:extLst>
            <a:ext uri="{FF2B5EF4-FFF2-40B4-BE49-F238E27FC236}">
              <a16:creationId xmlns:a16="http://schemas.microsoft.com/office/drawing/2014/main" xmlns="" id="{D75BAE68-36F2-4237-ADD1-492FA68E5BC4}"/>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82" name="Shape 3">
          <a:extLst>
            <a:ext uri="{FF2B5EF4-FFF2-40B4-BE49-F238E27FC236}">
              <a16:creationId xmlns:a16="http://schemas.microsoft.com/office/drawing/2014/main" xmlns="" id="{77E17923-460D-4039-A7B0-AD9DAAED8C68}"/>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83" name="Shape 3">
          <a:extLst>
            <a:ext uri="{FF2B5EF4-FFF2-40B4-BE49-F238E27FC236}">
              <a16:creationId xmlns:a16="http://schemas.microsoft.com/office/drawing/2014/main" xmlns="" id="{F099A9E5-6173-47CF-A2CE-A07813DE39A0}"/>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84" name="Shape 3">
          <a:extLst>
            <a:ext uri="{FF2B5EF4-FFF2-40B4-BE49-F238E27FC236}">
              <a16:creationId xmlns:a16="http://schemas.microsoft.com/office/drawing/2014/main" xmlns="" id="{49A13973-4007-4CF9-BF9D-69777F5C753A}"/>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85" name="Shape 3">
          <a:extLst>
            <a:ext uri="{FF2B5EF4-FFF2-40B4-BE49-F238E27FC236}">
              <a16:creationId xmlns:a16="http://schemas.microsoft.com/office/drawing/2014/main" xmlns="" id="{B6108930-7000-47CB-9168-A20261F6446C}"/>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86" name="Shape 3">
          <a:extLst>
            <a:ext uri="{FF2B5EF4-FFF2-40B4-BE49-F238E27FC236}">
              <a16:creationId xmlns:a16="http://schemas.microsoft.com/office/drawing/2014/main" xmlns="" id="{03859EE6-6DCB-4778-9704-56BF1117D6C6}"/>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87" name="Shape 3">
          <a:extLst>
            <a:ext uri="{FF2B5EF4-FFF2-40B4-BE49-F238E27FC236}">
              <a16:creationId xmlns:a16="http://schemas.microsoft.com/office/drawing/2014/main" xmlns="" id="{8E1C0D64-730C-42DD-8CEF-90D17EBE59A4}"/>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88" name="Shape 3">
          <a:extLst>
            <a:ext uri="{FF2B5EF4-FFF2-40B4-BE49-F238E27FC236}">
              <a16:creationId xmlns:a16="http://schemas.microsoft.com/office/drawing/2014/main" xmlns="" id="{EB680AA6-248F-4AAF-B854-E1AE11C74CEB}"/>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89" name="Shape 3">
          <a:extLst>
            <a:ext uri="{FF2B5EF4-FFF2-40B4-BE49-F238E27FC236}">
              <a16:creationId xmlns:a16="http://schemas.microsoft.com/office/drawing/2014/main" xmlns="" id="{8275F908-D10E-491F-A4D3-EB87D9695700}"/>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90" name="Shape 3">
          <a:extLst>
            <a:ext uri="{FF2B5EF4-FFF2-40B4-BE49-F238E27FC236}">
              <a16:creationId xmlns:a16="http://schemas.microsoft.com/office/drawing/2014/main" xmlns="" id="{CA05B7D4-4E6B-4FF6-A717-4A1C0F72F3C2}"/>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91" name="Shape 3">
          <a:extLst>
            <a:ext uri="{FF2B5EF4-FFF2-40B4-BE49-F238E27FC236}">
              <a16:creationId xmlns:a16="http://schemas.microsoft.com/office/drawing/2014/main" xmlns="" id="{0CAF7BAE-D326-4D4A-9293-8718E645457C}"/>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92" name="Shape 3">
          <a:extLst>
            <a:ext uri="{FF2B5EF4-FFF2-40B4-BE49-F238E27FC236}">
              <a16:creationId xmlns:a16="http://schemas.microsoft.com/office/drawing/2014/main" xmlns="" id="{B95014A7-7A3B-4621-8079-B679DA808B83}"/>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93" name="Shape 3">
          <a:extLst>
            <a:ext uri="{FF2B5EF4-FFF2-40B4-BE49-F238E27FC236}">
              <a16:creationId xmlns:a16="http://schemas.microsoft.com/office/drawing/2014/main" xmlns="" id="{89544FCB-C76B-4097-8168-B6416A3E5126}"/>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94" name="Shape 3">
          <a:extLst>
            <a:ext uri="{FF2B5EF4-FFF2-40B4-BE49-F238E27FC236}">
              <a16:creationId xmlns:a16="http://schemas.microsoft.com/office/drawing/2014/main" xmlns="" id="{DC951AEB-1FD7-42E2-82A3-2009A623CB85}"/>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95" name="Shape 3">
          <a:extLst>
            <a:ext uri="{FF2B5EF4-FFF2-40B4-BE49-F238E27FC236}">
              <a16:creationId xmlns:a16="http://schemas.microsoft.com/office/drawing/2014/main" xmlns="" id="{FEF385A6-EBC3-49B8-A98B-8F01838C7EEF}"/>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96" name="Shape 3">
          <a:extLst>
            <a:ext uri="{FF2B5EF4-FFF2-40B4-BE49-F238E27FC236}">
              <a16:creationId xmlns:a16="http://schemas.microsoft.com/office/drawing/2014/main" xmlns="" id="{F2881DC7-3F9B-41C9-9D8F-B18081DC9D5A}"/>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97" name="Shape 3">
          <a:extLst>
            <a:ext uri="{FF2B5EF4-FFF2-40B4-BE49-F238E27FC236}">
              <a16:creationId xmlns:a16="http://schemas.microsoft.com/office/drawing/2014/main" xmlns="" id="{963E371D-D29B-4D13-9AF5-726C4B16AC80}"/>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98" name="Shape 3">
          <a:extLst>
            <a:ext uri="{FF2B5EF4-FFF2-40B4-BE49-F238E27FC236}">
              <a16:creationId xmlns:a16="http://schemas.microsoft.com/office/drawing/2014/main" xmlns="" id="{88C1DC5B-6DD9-4CDD-B984-A719CC5C082F}"/>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499" name="Shape 3">
          <a:extLst>
            <a:ext uri="{FF2B5EF4-FFF2-40B4-BE49-F238E27FC236}">
              <a16:creationId xmlns:a16="http://schemas.microsoft.com/office/drawing/2014/main" xmlns="" id="{B99EDB7A-5659-4BDC-96DF-288FE986384D}"/>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00" name="Shape 3">
          <a:extLst>
            <a:ext uri="{FF2B5EF4-FFF2-40B4-BE49-F238E27FC236}">
              <a16:creationId xmlns:a16="http://schemas.microsoft.com/office/drawing/2014/main" xmlns="" id="{46BC46BF-C6AD-4C41-91CF-9C90AB4BA66F}"/>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01" name="Shape 3">
          <a:extLst>
            <a:ext uri="{FF2B5EF4-FFF2-40B4-BE49-F238E27FC236}">
              <a16:creationId xmlns:a16="http://schemas.microsoft.com/office/drawing/2014/main" xmlns="" id="{2BC73166-14D0-475E-B8B4-206203937CE7}"/>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02" name="Shape 3">
          <a:extLst>
            <a:ext uri="{FF2B5EF4-FFF2-40B4-BE49-F238E27FC236}">
              <a16:creationId xmlns:a16="http://schemas.microsoft.com/office/drawing/2014/main" xmlns="" id="{BBD011AE-588C-4600-BD36-3D035B8A11B4}"/>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03" name="Shape 3">
          <a:extLst>
            <a:ext uri="{FF2B5EF4-FFF2-40B4-BE49-F238E27FC236}">
              <a16:creationId xmlns:a16="http://schemas.microsoft.com/office/drawing/2014/main" xmlns="" id="{F517A905-FF55-4AFB-93FC-5C4961225892}"/>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04" name="Shape 3">
          <a:extLst>
            <a:ext uri="{FF2B5EF4-FFF2-40B4-BE49-F238E27FC236}">
              <a16:creationId xmlns:a16="http://schemas.microsoft.com/office/drawing/2014/main" xmlns="" id="{4D1614E6-3D2F-4503-9325-F7B278859036}"/>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05" name="Shape 3">
          <a:extLst>
            <a:ext uri="{FF2B5EF4-FFF2-40B4-BE49-F238E27FC236}">
              <a16:creationId xmlns:a16="http://schemas.microsoft.com/office/drawing/2014/main" xmlns="" id="{DF7E3B10-ACA1-4293-A26A-558F313F5302}"/>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06" name="Shape 3">
          <a:extLst>
            <a:ext uri="{FF2B5EF4-FFF2-40B4-BE49-F238E27FC236}">
              <a16:creationId xmlns:a16="http://schemas.microsoft.com/office/drawing/2014/main" xmlns="" id="{8B5C335D-90FE-4627-B7A0-1B03A477EE36}"/>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07" name="Shape 3">
          <a:extLst>
            <a:ext uri="{FF2B5EF4-FFF2-40B4-BE49-F238E27FC236}">
              <a16:creationId xmlns:a16="http://schemas.microsoft.com/office/drawing/2014/main" xmlns="" id="{B3C326B2-FAF1-4C7B-9AF9-1B0FE6621291}"/>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08" name="Shape 3">
          <a:extLst>
            <a:ext uri="{FF2B5EF4-FFF2-40B4-BE49-F238E27FC236}">
              <a16:creationId xmlns:a16="http://schemas.microsoft.com/office/drawing/2014/main" xmlns="" id="{70560BED-FC39-4F12-9EF4-D228552B624E}"/>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09" name="Shape 3">
          <a:extLst>
            <a:ext uri="{FF2B5EF4-FFF2-40B4-BE49-F238E27FC236}">
              <a16:creationId xmlns:a16="http://schemas.microsoft.com/office/drawing/2014/main" xmlns="" id="{091F2893-8D04-4B67-B157-333AF1661A7A}"/>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10" name="Shape 3">
          <a:extLst>
            <a:ext uri="{FF2B5EF4-FFF2-40B4-BE49-F238E27FC236}">
              <a16:creationId xmlns:a16="http://schemas.microsoft.com/office/drawing/2014/main" xmlns="" id="{3295C5D6-FC1F-4A5E-9920-822B0A0ED028}"/>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11" name="Shape 3">
          <a:extLst>
            <a:ext uri="{FF2B5EF4-FFF2-40B4-BE49-F238E27FC236}">
              <a16:creationId xmlns:a16="http://schemas.microsoft.com/office/drawing/2014/main" xmlns="" id="{9BFC0A74-D61A-43E3-AF1C-8877FA53B526}"/>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12" name="Shape 3">
          <a:extLst>
            <a:ext uri="{FF2B5EF4-FFF2-40B4-BE49-F238E27FC236}">
              <a16:creationId xmlns:a16="http://schemas.microsoft.com/office/drawing/2014/main" xmlns="" id="{0C59A5B0-CA19-4156-9FE7-C53BE83F14BF}"/>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13" name="Shape 3">
          <a:extLst>
            <a:ext uri="{FF2B5EF4-FFF2-40B4-BE49-F238E27FC236}">
              <a16:creationId xmlns:a16="http://schemas.microsoft.com/office/drawing/2014/main" xmlns="" id="{C4E02667-E778-4277-BB7C-E5609D99D637}"/>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14" name="Shape 3">
          <a:extLst>
            <a:ext uri="{FF2B5EF4-FFF2-40B4-BE49-F238E27FC236}">
              <a16:creationId xmlns:a16="http://schemas.microsoft.com/office/drawing/2014/main" xmlns="" id="{1C9D767F-02C8-4EA6-A681-4D2FF353C974}"/>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15" name="Shape 3">
          <a:extLst>
            <a:ext uri="{FF2B5EF4-FFF2-40B4-BE49-F238E27FC236}">
              <a16:creationId xmlns:a16="http://schemas.microsoft.com/office/drawing/2014/main" xmlns="" id="{EB5835AD-AC09-453C-B891-7551D61B1797}"/>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16" name="Shape 3">
          <a:extLst>
            <a:ext uri="{FF2B5EF4-FFF2-40B4-BE49-F238E27FC236}">
              <a16:creationId xmlns:a16="http://schemas.microsoft.com/office/drawing/2014/main" xmlns="" id="{B9318EEE-8C77-4D27-A08C-2C31A307E223}"/>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17" name="Shape 3">
          <a:extLst>
            <a:ext uri="{FF2B5EF4-FFF2-40B4-BE49-F238E27FC236}">
              <a16:creationId xmlns:a16="http://schemas.microsoft.com/office/drawing/2014/main" xmlns="" id="{C9FBFE83-F2DF-4127-94CF-5225ACC3CDD0}"/>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18" name="Shape 3">
          <a:extLst>
            <a:ext uri="{FF2B5EF4-FFF2-40B4-BE49-F238E27FC236}">
              <a16:creationId xmlns:a16="http://schemas.microsoft.com/office/drawing/2014/main" xmlns="" id="{C699F99A-ABD8-43A7-8A6F-09D8CFB3B3C0}"/>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19" name="Shape 3">
          <a:extLst>
            <a:ext uri="{FF2B5EF4-FFF2-40B4-BE49-F238E27FC236}">
              <a16:creationId xmlns:a16="http://schemas.microsoft.com/office/drawing/2014/main" xmlns="" id="{6DF97084-E056-4F06-9A30-896551F8BC30}"/>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20" name="Shape 3">
          <a:extLst>
            <a:ext uri="{FF2B5EF4-FFF2-40B4-BE49-F238E27FC236}">
              <a16:creationId xmlns:a16="http://schemas.microsoft.com/office/drawing/2014/main" xmlns="" id="{134AEB9E-F7BB-4044-8DC1-BC6411CC0EF2}"/>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21" name="Shape 3">
          <a:extLst>
            <a:ext uri="{FF2B5EF4-FFF2-40B4-BE49-F238E27FC236}">
              <a16:creationId xmlns:a16="http://schemas.microsoft.com/office/drawing/2014/main" xmlns="" id="{7E7FC57A-F8DA-41FE-935F-38EB9B7AC74A}"/>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22" name="Shape 3">
          <a:extLst>
            <a:ext uri="{FF2B5EF4-FFF2-40B4-BE49-F238E27FC236}">
              <a16:creationId xmlns:a16="http://schemas.microsoft.com/office/drawing/2014/main" xmlns="" id="{1BA62272-AEE6-4E7D-8457-8EB64014844E}"/>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23" name="Shape 3">
          <a:extLst>
            <a:ext uri="{FF2B5EF4-FFF2-40B4-BE49-F238E27FC236}">
              <a16:creationId xmlns:a16="http://schemas.microsoft.com/office/drawing/2014/main" xmlns="" id="{AF28C411-D465-4AE5-9314-CE8B6A3CF3E1}"/>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24" name="Shape 3">
          <a:extLst>
            <a:ext uri="{FF2B5EF4-FFF2-40B4-BE49-F238E27FC236}">
              <a16:creationId xmlns:a16="http://schemas.microsoft.com/office/drawing/2014/main" xmlns="" id="{D2D01514-E687-4559-AD8D-42CB537872FE}"/>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25" name="Shape 3">
          <a:extLst>
            <a:ext uri="{FF2B5EF4-FFF2-40B4-BE49-F238E27FC236}">
              <a16:creationId xmlns:a16="http://schemas.microsoft.com/office/drawing/2014/main" xmlns="" id="{D301508E-FD71-4581-8A08-D052EB01CD8F}"/>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26" name="Shape 3">
          <a:extLst>
            <a:ext uri="{FF2B5EF4-FFF2-40B4-BE49-F238E27FC236}">
              <a16:creationId xmlns:a16="http://schemas.microsoft.com/office/drawing/2014/main" xmlns="" id="{ABDA9257-8CE3-4067-915F-1D88B26B80F6}"/>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27" name="Shape 3">
          <a:extLst>
            <a:ext uri="{FF2B5EF4-FFF2-40B4-BE49-F238E27FC236}">
              <a16:creationId xmlns:a16="http://schemas.microsoft.com/office/drawing/2014/main" xmlns="" id="{18507EC9-0FA3-496C-A54E-83ADFFDB1230}"/>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28" name="Shape 3">
          <a:extLst>
            <a:ext uri="{FF2B5EF4-FFF2-40B4-BE49-F238E27FC236}">
              <a16:creationId xmlns:a16="http://schemas.microsoft.com/office/drawing/2014/main" xmlns="" id="{D92214F5-7256-4093-B13D-4CE0D83957C7}"/>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29" name="Shape 3">
          <a:extLst>
            <a:ext uri="{FF2B5EF4-FFF2-40B4-BE49-F238E27FC236}">
              <a16:creationId xmlns:a16="http://schemas.microsoft.com/office/drawing/2014/main" xmlns="" id="{C419967F-96CD-4854-A2D9-A7385594ED4A}"/>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30" name="Shape 3">
          <a:extLst>
            <a:ext uri="{FF2B5EF4-FFF2-40B4-BE49-F238E27FC236}">
              <a16:creationId xmlns:a16="http://schemas.microsoft.com/office/drawing/2014/main" xmlns="" id="{451861CC-F36B-4740-9EC6-8989759F00EF}"/>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31" name="Shape 3">
          <a:extLst>
            <a:ext uri="{FF2B5EF4-FFF2-40B4-BE49-F238E27FC236}">
              <a16:creationId xmlns:a16="http://schemas.microsoft.com/office/drawing/2014/main" xmlns="" id="{FE9B6AFC-1716-4DCA-965E-81C9746939D7}"/>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32" name="Shape 3">
          <a:extLst>
            <a:ext uri="{FF2B5EF4-FFF2-40B4-BE49-F238E27FC236}">
              <a16:creationId xmlns:a16="http://schemas.microsoft.com/office/drawing/2014/main" xmlns="" id="{6FDA52B6-E334-4C1A-A936-BE45CC77688E}"/>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33" name="Shape 3">
          <a:extLst>
            <a:ext uri="{FF2B5EF4-FFF2-40B4-BE49-F238E27FC236}">
              <a16:creationId xmlns:a16="http://schemas.microsoft.com/office/drawing/2014/main" xmlns="" id="{AFA6A513-EC58-4A5D-8094-1B8DAFB1336F}"/>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34" name="Shape 3">
          <a:extLst>
            <a:ext uri="{FF2B5EF4-FFF2-40B4-BE49-F238E27FC236}">
              <a16:creationId xmlns:a16="http://schemas.microsoft.com/office/drawing/2014/main" xmlns="" id="{4EBE1A24-67CA-4226-82DE-BFEC600595A5}"/>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35" name="Shape 3">
          <a:extLst>
            <a:ext uri="{FF2B5EF4-FFF2-40B4-BE49-F238E27FC236}">
              <a16:creationId xmlns:a16="http://schemas.microsoft.com/office/drawing/2014/main" xmlns="" id="{508AA95A-A485-43B6-8F33-1E78BBD9E03B}"/>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36" name="Shape 3">
          <a:extLst>
            <a:ext uri="{FF2B5EF4-FFF2-40B4-BE49-F238E27FC236}">
              <a16:creationId xmlns:a16="http://schemas.microsoft.com/office/drawing/2014/main" xmlns="" id="{2905A34C-837D-494D-BC04-E525EDF0AE05}"/>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37" name="Shape 3">
          <a:extLst>
            <a:ext uri="{FF2B5EF4-FFF2-40B4-BE49-F238E27FC236}">
              <a16:creationId xmlns:a16="http://schemas.microsoft.com/office/drawing/2014/main" xmlns="" id="{9A0B1473-4A57-4544-8E97-63C17E7B1F93}"/>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38" name="Shape 3">
          <a:extLst>
            <a:ext uri="{FF2B5EF4-FFF2-40B4-BE49-F238E27FC236}">
              <a16:creationId xmlns:a16="http://schemas.microsoft.com/office/drawing/2014/main" xmlns="" id="{492C20D3-E06D-437B-A4F3-924E26D472E9}"/>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39" name="Shape 3">
          <a:extLst>
            <a:ext uri="{FF2B5EF4-FFF2-40B4-BE49-F238E27FC236}">
              <a16:creationId xmlns:a16="http://schemas.microsoft.com/office/drawing/2014/main" xmlns="" id="{B462722B-8CB1-49E1-8BA9-B9004844951A}"/>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40" name="Shape 3">
          <a:extLst>
            <a:ext uri="{FF2B5EF4-FFF2-40B4-BE49-F238E27FC236}">
              <a16:creationId xmlns:a16="http://schemas.microsoft.com/office/drawing/2014/main" xmlns="" id="{6F713D01-1023-477D-9CEF-CD53D0A6DB79}"/>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41" name="Shape 3">
          <a:extLst>
            <a:ext uri="{FF2B5EF4-FFF2-40B4-BE49-F238E27FC236}">
              <a16:creationId xmlns:a16="http://schemas.microsoft.com/office/drawing/2014/main" xmlns="" id="{A8C60082-CAFD-4EFA-BFCE-01BFB0F71689}"/>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42" name="Shape 3">
          <a:extLst>
            <a:ext uri="{FF2B5EF4-FFF2-40B4-BE49-F238E27FC236}">
              <a16:creationId xmlns:a16="http://schemas.microsoft.com/office/drawing/2014/main" xmlns="" id="{D4C82EE5-E18B-42E4-8E8F-BFCD509651F2}"/>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43" name="Shape 3">
          <a:extLst>
            <a:ext uri="{FF2B5EF4-FFF2-40B4-BE49-F238E27FC236}">
              <a16:creationId xmlns:a16="http://schemas.microsoft.com/office/drawing/2014/main" xmlns="" id="{B43B6FF4-E062-410D-8C0A-D02EE2D4BBD2}"/>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44" name="Shape 3">
          <a:extLst>
            <a:ext uri="{FF2B5EF4-FFF2-40B4-BE49-F238E27FC236}">
              <a16:creationId xmlns:a16="http://schemas.microsoft.com/office/drawing/2014/main" xmlns="" id="{77321C82-C8C0-4353-B6A1-9D3DF96EB1D2}"/>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45" name="Shape 3">
          <a:extLst>
            <a:ext uri="{FF2B5EF4-FFF2-40B4-BE49-F238E27FC236}">
              <a16:creationId xmlns:a16="http://schemas.microsoft.com/office/drawing/2014/main" xmlns="" id="{B3293E18-A99E-4D9D-AE45-892D82635047}"/>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46" name="Shape 3">
          <a:extLst>
            <a:ext uri="{FF2B5EF4-FFF2-40B4-BE49-F238E27FC236}">
              <a16:creationId xmlns:a16="http://schemas.microsoft.com/office/drawing/2014/main" xmlns="" id="{61762C3D-B267-4F20-A4C1-AB6117766E07}"/>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47" name="Shape 3">
          <a:extLst>
            <a:ext uri="{FF2B5EF4-FFF2-40B4-BE49-F238E27FC236}">
              <a16:creationId xmlns:a16="http://schemas.microsoft.com/office/drawing/2014/main" xmlns="" id="{E9BE906D-E8C7-4B02-AA4B-3FB565A957A3}"/>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48" name="Shape 3">
          <a:extLst>
            <a:ext uri="{FF2B5EF4-FFF2-40B4-BE49-F238E27FC236}">
              <a16:creationId xmlns:a16="http://schemas.microsoft.com/office/drawing/2014/main" xmlns="" id="{BC3E7C22-6469-4E35-BD93-33ED95F51DA8}"/>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49" name="Shape 3">
          <a:extLst>
            <a:ext uri="{FF2B5EF4-FFF2-40B4-BE49-F238E27FC236}">
              <a16:creationId xmlns:a16="http://schemas.microsoft.com/office/drawing/2014/main" xmlns="" id="{2F9329F9-4BCC-4CF8-8856-6A13D06E866A}"/>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50" name="Shape 3">
          <a:extLst>
            <a:ext uri="{FF2B5EF4-FFF2-40B4-BE49-F238E27FC236}">
              <a16:creationId xmlns:a16="http://schemas.microsoft.com/office/drawing/2014/main" xmlns="" id="{B6DAD741-ED38-4ECE-8EF8-B1D90A5D8B91}"/>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51" name="Shape 3">
          <a:extLst>
            <a:ext uri="{FF2B5EF4-FFF2-40B4-BE49-F238E27FC236}">
              <a16:creationId xmlns:a16="http://schemas.microsoft.com/office/drawing/2014/main" xmlns="" id="{90041AC3-4ED9-4F6E-8B0C-E9278A25F152}"/>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52" name="Shape 3">
          <a:extLst>
            <a:ext uri="{FF2B5EF4-FFF2-40B4-BE49-F238E27FC236}">
              <a16:creationId xmlns:a16="http://schemas.microsoft.com/office/drawing/2014/main" xmlns="" id="{BE0B5CB5-EFEF-47CB-BD72-6DA90A9F2CF4}"/>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53" name="Shape 3">
          <a:extLst>
            <a:ext uri="{FF2B5EF4-FFF2-40B4-BE49-F238E27FC236}">
              <a16:creationId xmlns:a16="http://schemas.microsoft.com/office/drawing/2014/main" xmlns="" id="{D98E8C80-6446-4600-AFE7-DFEA7D92CC4A}"/>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54" name="Shape 3">
          <a:extLst>
            <a:ext uri="{FF2B5EF4-FFF2-40B4-BE49-F238E27FC236}">
              <a16:creationId xmlns:a16="http://schemas.microsoft.com/office/drawing/2014/main" xmlns="" id="{6DD7DED2-089A-43C6-BB7E-2967E8DE3134}"/>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55" name="Shape 3">
          <a:extLst>
            <a:ext uri="{FF2B5EF4-FFF2-40B4-BE49-F238E27FC236}">
              <a16:creationId xmlns:a16="http://schemas.microsoft.com/office/drawing/2014/main" xmlns="" id="{274EFF74-CDA6-4B95-8766-93D3CB179823}"/>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56" name="Shape 3">
          <a:extLst>
            <a:ext uri="{FF2B5EF4-FFF2-40B4-BE49-F238E27FC236}">
              <a16:creationId xmlns:a16="http://schemas.microsoft.com/office/drawing/2014/main" xmlns="" id="{4D795E95-3EB8-4502-ADF7-ED3A45435ADC}"/>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57" name="Shape 3">
          <a:extLst>
            <a:ext uri="{FF2B5EF4-FFF2-40B4-BE49-F238E27FC236}">
              <a16:creationId xmlns:a16="http://schemas.microsoft.com/office/drawing/2014/main" xmlns="" id="{2E7A6195-5189-416C-81B2-41A55A3CF68F}"/>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58" name="Shape 3">
          <a:extLst>
            <a:ext uri="{FF2B5EF4-FFF2-40B4-BE49-F238E27FC236}">
              <a16:creationId xmlns:a16="http://schemas.microsoft.com/office/drawing/2014/main" xmlns="" id="{08CADAFC-01D4-442D-92CA-42339E34766B}"/>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59" name="Shape 3">
          <a:extLst>
            <a:ext uri="{FF2B5EF4-FFF2-40B4-BE49-F238E27FC236}">
              <a16:creationId xmlns:a16="http://schemas.microsoft.com/office/drawing/2014/main" xmlns="" id="{CAA5921F-1918-46F1-9338-DC92BA05C3BC}"/>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60" name="Shape 3">
          <a:extLst>
            <a:ext uri="{FF2B5EF4-FFF2-40B4-BE49-F238E27FC236}">
              <a16:creationId xmlns:a16="http://schemas.microsoft.com/office/drawing/2014/main" xmlns="" id="{6F8DD4B6-B913-419F-B792-C42214AD49AC}"/>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61" name="Shape 3">
          <a:extLst>
            <a:ext uri="{FF2B5EF4-FFF2-40B4-BE49-F238E27FC236}">
              <a16:creationId xmlns:a16="http://schemas.microsoft.com/office/drawing/2014/main" xmlns="" id="{298D7AC0-12CD-4811-B528-59642589703B}"/>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62" name="Shape 3">
          <a:extLst>
            <a:ext uri="{FF2B5EF4-FFF2-40B4-BE49-F238E27FC236}">
              <a16:creationId xmlns:a16="http://schemas.microsoft.com/office/drawing/2014/main" xmlns="" id="{FA597EF1-2144-42D5-9CAC-F7F2B49D4B9E}"/>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63" name="Shape 3">
          <a:extLst>
            <a:ext uri="{FF2B5EF4-FFF2-40B4-BE49-F238E27FC236}">
              <a16:creationId xmlns:a16="http://schemas.microsoft.com/office/drawing/2014/main" xmlns="" id="{06725F3C-607E-4D34-9730-95636B681711}"/>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64" name="Shape 3">
          <a:extLst>
            <a:ext uri="{FF2B5EF4-FFF2-40B4-BE49-F238E27FC236}">
              <a16:creationId xmlns:a16="http://schemas.microsoft.com/office/drawing/2014/main" xmlns="" id="{2DB261E3-A3CD-4CD0-A8F1-CCC9E2E86BF0}"/>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65" name="Shape 3">
          <a:extLst>
            <a:ext uri="{FF2B5EF4-FFF2-40B4-BE49-F238E27FC236}">
              <a16:creationId xmlns:a16="http://schemas.microsoft.com/office/drawing/2014/main" xmlns="" id="{549D8AD2-0547-47E0-BA0B-94C40A654F31}"/>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66" name="Shape 3">
          <a:extLst>
            <a:ext uri="{FF2B5EF4-FFF2-40B4-BE49-F238E27FC236}">
              <a16:creationId xmlns:a16="http://schemas.microsoft.com/office/drawing/2014/main" xmlns="" id="{C5845FDA-0A21-415C-AAE6-3B19EEA60DB8}"/>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67" name="Shape 3">
          <a:extLst>
            <a:ext uri="{FF2B5EF4-FFF2-40B4-BE49-F238E27FC236}">
              <a16:creationId xmlns:a16="http://schemas.microsoft.com/office/drawing/2014/main" xmlns="" id="{32A10436-9C84-47D4-B5C2-5C6547C146F3}"/>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68" name="Shape 3">
          <a:extLst>
            <a:ext uri="{FF2B5EF4-FFF2-40B4-BE49-F238E27FC236}">
              <a16:creationId xmlns:a16="http://schemas.microsoft.com/office/drawing/2014/main" xmlns="" id="{AE4B1198-CC89-48EA-946D-342A30D84C49}"/>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69" name="Shape 3">
          <a:extLst>
            <a:ext uri="{FF2B5EF4-FFF2-40B4-BE49-F238E27FC236}">
              <a16:creationId xmlns:a16="http://schemas.microsoft.com/office/drawing/2014/main" xmlns="" id="{152833C4-8A40-4499-8803-64131573D442}"/>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70" name="Shape 3">
          <a:extLst>
            <a:ext uri="{FF2B5EF4-FFF2-40B4-BE49-F238E27FC236}">
              <a16:creationId xmlns:a16="http://schemas.microsoft.com/office/drawing/2014/main" xmlns="" id="{F3D22804-40F6-483B-8783-EF3AD57DA342}"/>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71" name="Shape 3">
          <a:extLst>
            <a:ext uri="{FF2B5EF4-FFF2-40B4-BE49-F238E27FC236}">
              <a16:creationId xmlns:a16="http://schemas.microsoft.com/office/drawing/2014/main" xmlns="" id="{3C498444-0050-4D20-B67B-453BD8449205}"/>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72" name="Shape 3">
          <a:extLst>
            <a:ext uri="{FF2B5EF4-FFF2-40B4-BE49-F238E27FC236}">
              <a16:creationId xmlns:a16="http://schemas.microsoft.com/office/drawing/2014/main" xmlns="" id="{ACA8263E-99A5-49AB-9CC0-03C561CB4F05}"/>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73" name="Shape 3">
          <a:extLst>
            <a:ext uri="{FF2B5EF4-FFF2-40B4-BE49-F238E27FC236}">
              <a16:creationId xmlns:a16="http://schemas.microsoft.com/office/drawing/2014/main" xmlns="" id="{9865A324-F029-40A7-8D3B-62D9BF73BF4D}"/>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74" name="Shape 3">
          <a:extLst>
            <a:ext uri="{FF2B5EF4-FFF2-40B4-BE49-F238E27FC236}">
              <a16:creationId xmlns:a16="http://schemas.microsoft.com/office/drawing/2014/main" xmlns="" id="{7FEDE4EF-E5A9-43C1-B59A-3E105776D14F}"/>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75" name="Shape 3">
          <a:extLst>
            <a:ext uri="{FF2B5EF4-FFF2-40B4-BE49-F238E27FC236}">
              <a16:creationId xmlns:a16="http://schemas.microsoft.com/office/drawing/2014/main" xmlns="" id="{FD67FD30-D5AD-43DE-BE57-A26DA6C242E5}"/>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76" name="Shape 3">
          <a:extLst>
            <a:ext uri="{FF2B5EF4-FFF2-40B4-BE49-F238E27FC236}">
              <a16:creationId xmlns:a16="http://schemas.microsoft.com/office/drawing/2014/main" xmlns="" id="{2F9424E9-94E7-433F-9FD1-41DD0246D40D}"/>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77" name="Shape 3">
          <a:extLst>
            <a:ext uri="{FF2B5EF4-FFF2-40B4-BE49-F238E27FC236}">
              <a16:creationId xmlns:a16="http://schemas.microsoft.com/office/drawing/2014/main" xmlns="" id="{ABC35EB2-58B1-41E5-A3CC-D45D9BD7AC4F}"/>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78" name="Shape 3">
          <a:extLst>
            <a:ext uri="{FF2B5EF4-FFF2-40B4-BE49-F238E27FC236}">
              <a16:creationId xmlns:a16="http://schemas.microsoft.com/office/drawing/2014/main" xmlns="" id="{EF255C4B-B646-4737-BA07-AC0E94639248}"/>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79" name="Shape 3">
          <a:extLst>
            <a:ext uri="{FF2B5EF4-FFF2-40B4-BE49-F238E27FC236}">
              <a16:creationId xmlns:a16="http://schemas.microsoft.com/office/drawing/2014/main" xmlns="" id="{CA2D4B91-9C50-4392-A334-D8D27C16B8A3}"/>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0</xdr:colOff>
      <xdr:row>16</xdr:row>
      <xdr:rowOff>0</xdr:rowOff>
    </xdr:from>
    <xdr:to>
      <xdr:col>6</xdr:col>
      <xdr:colOff>190500</xdr:colOff>
      <xdr:row>16</xdr:row>
      <xdr:rowOff>266700</xdr:rowOff>
    </xdr:to>
    <xdr:sp macro="" textlink="">
      <xdr:nvSpPr>
        <xdr:cNvPr id="580" name="Shape 3">
          <a:extLst>
            <a:ext uri="{FF2B5EF4-FFF2-40B4-BE49-F238E27FC236}">
              <a16:creationId xmlns:a16="http://schemas.microsoft.com/office/drawing/2014/main" xmlns="" id="{5F2A99D1-FCD4-4F7F-978A-979DE187FE30}"/>
            </a:ext>
          </a:extLst>
        </xdr:cNvPr>
        <xdr:cNvSpPr txBox="1"/>
      </xdr:nvSpPr>
      <xdr:spPr>
        <a:xfrm>
          <a:off x="5943600" y="697992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457200</xdr:colOff>
      <xdr:row>15</xdr:row>
      <xdr:rowOff>0</xdr:rowOff>
    </xdr:from>
    <xdr:to>
      <xdr:col>6</xdr:col>
      <xdr:colOff>647700</xdr:colOff>
      <xdr:row>15</xdr:row>
      <xdr:rowOff>266700</xdr:rowOff>
    </xdr:to>
    <xdr:sp macro="" textlink="">
      <xdr:nvSpPr>
        <xdr:cNvPr id="581" name="Shape 3">
          <a:extLst>
            <a:ext uri="{FF2B5EF4-FFF2-40B4-BE49-F238E27FC236}">
              <a16:creationId xmlns:a16="http://schemas.microsoft.com/office/drawing/2014/main" xmlns="" id="{944969D0-0E9F-4192-9C75-4667958DCDAC}"/>
            </a:ext>
          </a:extLst>
        </xdr:cNvPr>
        <xdr:cNvSpPr txBox="1">
          <a:spLocks noChangeArrowheads="1"/>
        </xdr:cNvSpPr>
      </xdr:nvSpPr>
      <xdr:spPr bwMode="auto">
        <a:xfrm>
          <a:off x="6400800" y="597408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15</xdr:row>
      <xdr:rowOff>0</xdr:rowOff>
    </xdr:from>
    <xdr:to>
      <xdr:col>6</xdr:col>
      <xdr:colOff>647700</xdr:colOff>
      <xdr:row>15</xdr:row>
      <xdr:rowOff>266700</xdr:rowOff>
    </xdr:to>
    <xdr:sp macro="" textlink="">
      <xdr:nvSpPr>
        <xdr:cNvPr id="582" name="Shape 3">
          <a:extLst>
            <a:ext uri="{FF2B5EF4-FFF2-40B4-BE49-F238E27FC236}">
              <a16:creationId xmlns:a16="http://schemas.microsoft.com/office/drawing/2014/main" xmlns="" id="{59BCBBF7-F901-4DB7-894C-2479C50DBA15}"/>
            </a:ext>
          </a:extLst>
        </xdr:cNvPr>
        <xdr:cNvSpPr txBox="1">
          <a:spLocks noChangeArrowheads="1"/>
        </xdr:cNvSpPr>
      </xdr:nvSpPr>
      <xdr:spPr bwMode="auto">
        <a:xfrm>
          <a:off x="6400800" y="597408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15</xdr:row>
      <xdr:rowOff>0</xdr:rowOff>
    </xdr:from>
    <xdr:to>
      <xdr:col>6</xdr:col>
      <xdr:colOff>647700</xdr:colOff>
      <xdr:row>15</xdr:row>
      <xdr:rowOff>266700</xdr:rowOff>
    </xdr:to>
    <xdr:sp macro="" textlink="">
      <xdr:nvSpPr>
        <xdr:cNvPr id="583" name="Shape 3">
          <a:extLst>
            <a:ext uri="{FF2B5EF4-FFF2-40B4-BE49-F238E27FC236}">
              <a16:creationId xmlns:a16="http://schemas.microsoft.com/office/drawing/2014/main" xmlns="" id="{8071A743-72B6-4DEA-82DC-65250C857F6C}"/>
            </a:ext>
          </a:extLst>
        </xdr:cNvPr>
        <xdr:cNvSpPr txBox="1">
          <a:spLocks noChangeArrowheads="1"/>
        </xdr:cNvSpPr>
      </xdr:nvSpPr>
      <xdr:spPr bwMode="auto">
        <a:xfrm>
          <a:off x="6400800" y="597408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15</xdr:row>
      <xdr:rowOff>0</xdr:rowOff>
    </xdr:from>
    <xdr:to>
      <xdr:col>6</xdr:col>
      <xdr:colOff>647700</xdr:colOff>
      <xdr:row>15</xdr:row>
      <xdr:rowOff>266700</xdr:rowOff>
    </xdr:to>
    <xdr:sp macro="" textlink="">
      <xdr:nvSpPr>
        <xdr:cNvPr id="584" name="Shape 3">
          <a:extLst>
            <a:ext uri="{FF2B5EF4-FFF2-40B4-BE49-F238E27FC236}">
              <a16:creationId xmlns:a16="http://schemas.microsoft.com/office/drawing/2014/main" xmlns="" id="{583386FE-DCBD-42C0-AFA7-CD3E63B3C785}"/>
            </a:ext>
          </a:extLst>
        </xdr:cNvPr>
        <xdr:cNvSpPr txBox="1">
          <a:spLocks noChangeArrowheads="1"/>
        </xdr:cNvSpPr>
      </xdr:nvSpPr>
      <xdr:spPr bwMode="auto">
        <a:xfrm>
          <a:off x="6400800" y="597408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15</xdr:row>
      <xdr:rowOff>0</xdr:rowOff>
    </xdr:from>
    <xdr:to>
      <xdr:col>6</xdr:col>
      <xdr:colOff>647700</xdr:colOff>
      <xdr:row>15</xdr:row>
      <xdr:rowOff>266700</xdr:rowOff>
    </xdr:to>
    <xdr:sp macro="" textlink="">
      <xdr:nvSpPr>
        <xdr:cNvPr id="585" name="Shape 3">
          <a:extLst>
            <a:ext uri="{FF2B5EF4-FFF2-40B4-BE49-F238E27FC236}">
              <a16:creationId xmlns:a16="http://schemas.microsoft.com/office/drawing/2014/main" xmlns="" id="{04DBAE84-0816-488B-912D-9030B32BA618}"/>
            </a:ext>
          </a:extLst>
        </xdr:cNvPr>
        <xdr:cNvSpPr txBox="1">
          <a:spLocks noChangeArrowheads="1"/>
        </xdr:cNvSpPr>
      </xdr:nvSpPr>
      <xdr:spPr bwMode="auto">
        <a:xfrm>
          <a:off x="6400800" y="597408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15</xdr:row>
      <xdr:rowOff>0</xdr:rowOff>
    </xdr:from>
    <xdr:to>
      <xdr:col>6</xdr:col>
      <xdr:colOff>647700</xdr:colOff>
      <xdr:row>15</xdr:row>
      <xdr:rowOff>266700</xdr:rowOff>
    </xdr:to>
    <xdr:sp macro="" textlink="">
      <xdr:nvSpPr>
        <xdr:cNvPr id="586" name="Shape 3">
          <a:extLst>
            <a:ext uri="{FF2B5EF4-FFF2-40B4-BE49-F238E27FC236}">
              <a16:creationId xmlns:a16="http://schemas.microsoft.com/office/drawing/2014/main" xmlns="" id="{CAB2DE56-AD54-4120-BF0C-32746B4617C2}"/>
            </a:ext>
          </a:extLst>
        </xdr:cNvPr>
        <xdr:cNvSpPr txBox="1">
          <a:spLocks noChangeArrowheads="1"/>
        </xdr:cNvSpPr>
      </xdr:nvSpPr>
      <xdr:spPr bwMode="auto">
        <a:xfrm>
          <a:off x="6400800" y="597408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15</xdr:row>
      <xdr:rowOff>0</xdr:rowOff>
    </xdr:from>
    <xdr:to>
      <xdr:col>6</xdr:col>
      <xdr:colOff>647700</xdr:colOff>
      <xdr:row>15</xdr:row>
      <xdr:rowOff>266700</xdr:rowOff>
    </xdr:to>
    <xdr:sp macro="" textlink="">
      <xdr:nvSpPr>
        <xdr:cNvPr id="587" name="Shape 3">
          <a:extLst>
            <a:ext uri="{FF2B5EF4-FFF2-40B4-BE49-F238E27FC236}">
              <a16:creationId xmlns:a16="http://schemas.microsoft.com/office/drawing/2014/main" xmlns="" id="{756EC24E-EB63-4D42-B062-916D92B4D122}"/>
            </a:ext>
          </a:extLst>
        </xdr:cNvPr>
        <xdr:cNvSpPr txBox="1">
          <a:spLocks noChangeArrowheads="1"/>
        </xdr:cNvSpPr>
      </xdr:nvSpPr>
      <xdr:spPr bwMode="auto">
        <a:xfrm>
          <a:off x="6400800" y="597408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15</xdr:row>
      <xdr:rowOff>0</xdr:rowOff>
    </xdr:from>
    <xdr:to>
      <xdr:col>6</xdr:col>
      <xdr:colOff>647700</xdr:colOff>
      <xdr:row>15</xdr:row>
      <xdr:rowOff>266700</xdr:rowOff>
    </xdr:to>
    <xdr:sp macro="" textlink="">
      <xdr:nvSpPr>
        <xdr:cNvPr id="588" name="Shape 3">
          <a:extLst>
            <a:ext uri="{FF2B5EF4-FFF2-40B4-BE49-F238E27FC236}">
              <a16:creationId xmlns:a16="http://schemas.microsoft.com/office/drawing/2014/main" xmlns="" id="{0CEECCD4-5F2B-4CB7-9076-59364C7B6457}"/>
            </a:ext>
          </a:extLst>
        </xdr:cNvPr>
        <xdr:cNvSpPr txBox="1">
          <a:spLocks noChangeArrowheads="1"/>
        </xdr:cNvSpPr>
      </xdr:nvSpPr>
      <xdr:spPr bwMode="auto">
        <a:xfrm>
          <a:off x="6400800" y="597408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447675</xdr:colOff>
      <xdr:row>15</xdr:row>
      <xdr:rowOff>0</xdr:rowOff>
    </xdr:from>
    <xdr:to>
      <xdr:col>6</xdr:col>
      <xdr:colOff>638175</xdr:colOff>
      <xdr:row>15</xdr:row>
      <xdr:rowOff>266700</xdr:rowOff>
    </xdr:to>
    <xdr:sp macro="" textlink="">
      <xdr:nvSpPr>
        <xdr:cNvPr id="589" name="Shape 3">
          <a:extLst>
            <a:ext uri="{FF2B5EF4-FFF2-40B4-BE49-F238E27FC236}">
              <a16:creationId xmlns:a16="http://schemas.microsoft.com/office/drawing/2014/main" xmlns="" id="{51CB40E3-9B43-4A08-8F9F-5E76802C1E53}"/>
            </a:ext>
          </a:extLst>
        </xdr:cNvPr>
        <xdr:cNvSpPr txBox="1"/>
      </xdr:nvSpPr>
      <xdr:spPr>
        <a:xfrm>
          <a:off x="6391275" y="597408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15</xdr:row>
      <xdr:rowOff>0</xdr:rowOff>
    </xdr:from>
    <xdr:to>
      <xdr:col>6</xdr:col>
      <xdr:colOff>638175</xdr:colOff>
      <xdr:row>15</xdr:row>
      <xdr:rowOff>266700</xdr:rowOff>
    </xdr:to>
    <xdr:sp macro="" textlink="">
      <xdr:nvSpPr>
        <xdr:cNvPr id="590" name="Shape 3">
          <a:extLst>
            <a:ext uri="{FF2B5EF4-FFF2-40B4-BE49-F238E27FC236}">
              <a16:creationId xmlns:a16="http://schemas.microsoft.com/office/drawing/2014/main" xmlns="" id="{3842F92D-F2FD-4412-8AA6-426B981312B1}"/>
            </a:ext>
          </a:extLst>
        </xdr:cNvPr>
        <xdr:cNvSpPr txBox="1"/>
      </xdr:nvSpPr>
      <xdr:spPr>
        <a:xfrm>
          <a:off x="6391275" y="597408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15</xdr:row>
      <xdr:rowOff>0</xdr:rowOff>
    </xdr:from>
    <xdr:to>
      <xdr:col>6</xdr:col>
      <xdr:colOff>638175</xdr:colOff>
      <xdr:row>15</xdr:row>
      <xdr:rowOff>266700</xdr:rowOff>
    </xdr:to>
    <xdr:sp macro="" textlink="">
      <xdr:nvSpPr>
        <xdr:cNvPr id="591" name="Shape 3">
          <a:extLst>
            <a:ext uri="{FF2B5EF4-FFF2-40B4-BE49-F238E27FC236}">
              <a16:creationId xmlns:a16="http://schemas.microsoft.com/office/drawing/2014/main" xmlns="" id="{1FB2FF97-C23D-4325-843E-3AD681BE3857}"/>
            </a:ext>
          </a:extLst>
        </xdr:cNvPr>
        <xdr:cNvSpPr txBox="1"/>
      </xdr:nvSpPr>
      <xdr:spPr>
        <a:xfrm>
          <a:off x="6391275" y="597408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15</xdr:row>
      <xdr:rowOff>0</xdr:rowOff>
    </xdr:from>
    <xdr:to>
      <xdr:col>6</xdr:col>
      <xdr:colOff>638175</xdr:colOff>
      <xdr:row>15</xdr:row>
      <xdr:rowOff>266700</xdr:rowOff>
    </xdr:to>
    <xdr:sp macro="" textlink="">
      <xdr:nvSpPr>
        <xdr:cNvPr id="592" name="Shape 3">
          <a:extLst>
            <a:ext uri="{FF2B5EF4-FFF2-40B4-BE49-F238E27FC236}">
              <a16:creationId xmlns:a16="http://schemas.microsoft.com/office/drawing/2014/main" xmlns="" id="{0D95877A-BACB-448A-9D39-6B284C9F1518}"/>
            </a:ext>
          </a:extLst>
        </xdr:cNvPr>
        <xdr:cNvSpPr txBox="1"/>
      </xdr:nvSpPr>
      <xdr:spPr>
        <a:xfrm>
          <a:off x="6391275" y="597408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15</xdr:row>
      <xdr:rowOff>0</xdr:rowOff>
    </xdr:from>
    <xdr:to>
      <xdr:col>6</xdr:col>
      <xdr:colOff>638175</xdr:colOff>
      <xdr:row>15</xdr:row>
      <xdr:rowOff>266700</xdr:rowOff>
    </xdr:to>
    <xdr:sp macro="" textlink="">
      <xdr:nvSpPr>
        <xdr:cNvPr id="593" name="Shape 3">
          <a:extLst>
            <a:ext uri="{FF2B5EF4-FFF2-40B4-BE49-F238E27FC236}">
              <a16:creationId xmlns:a16="http://schemas.microsoft.com/office/drawing/2014/main" xmlns="" id="{9C9BF6AF-5081-4810-92A4-B62377A0A075}"/>
            </a:ext>
          </a:extLst>
        </xdr:cNvPr>
        <xdr:cNvSpPr txBox="1"/>
      </xdr:nvSpPr>
      <xdr:spPr>
        <a:xfrm>
          <a:off x="6391275" y="597408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15</xdr:row>
      <xdr:rowOff>0</xdr:rowOff>
    </xdr:from>
    <xdr:to>
      <xdr:col>6</xdr:col>
      <xdr:colOff>638175</xdr:colOff>
      <xdr:row>15</xdr:row>
      <xdr:rowOff>266700</xdr:rowOff>
    </xdr:to>
    <xdr:sp macro="" textlink="">
      <xdr:nvSpPr>
        <xdr:cNvPr id="594" name="Shape 3">
          <a:extLst>
            <a:ext uri="{FF2B5EF4-FFF2-40B4-BE49-F238E27FC236}">
              <a16:creationId xmlns:a16="http://schemas.microsoft.com/office/drawing/2014/main" xmlns="" id="{98DF8E15-4635-4516-8645-7206EF48F2FE}"/>
            </a:ext>
          </a:extLst>
        </xdr:cNvPr>
        <xdr:cNvSpPr txBox="1"/>
      </xdr:nvSpPr>
      <xdr:spPr>
        <a:xfrm>
          <a:off x="6391275" y="597408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15</xdr:row>
      <xdr:rowOff>0</xdr:rowOff>
    </xdr:from>
    <xdr:to>
      <xdr:col>6</xdr:col>
      <xdr:colOff>638175</xdr:colOff>
      <xdr:row>15</xdr:row>
      <xdr:rowOff>266700</xdr:rowOff>
    </xdr:to>
    <xdr:sp macro="" textlink="">
      <xdr:nvSpPr>
        <xdr:cNvPr id="595" name="Shape 3">
          <a:extLst>
            <a:ext uri="{FF2B5EF4-FFF2-40B4-BE49-F238E27FC236}">
              <a16:creationId xmlns:a16="http://schemas.microsoft.com/office/drawing/2014/main" xmlns="" id="{7777EED5-51F6-4AFB-A7FD-EE07A82F97D8}"/>
            </a:ext>
          </a:extLst>
        </xdr:cNvPr>
        <xdr:cNvSpPr txBox="1"/>
      </xdr:nvSpPr>
      <xdr:spPr>
        <a:xfrm>
          <a:off x="6391275" y="597408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457200</xdr:colOff>
      <xdr:row>7</xdr:row>
      <xdr:rowOff>0</xdr:rowOff>
    </xdr:from>
    <xdr:to>
      <xdr:col>6</xdr:col>
      <xdr:colOff>647700</xdr:colOff>
      <xdr:row>7</xdr:row>
      <xdr:rowOff>266700</xdr:rowOff>
    </xdr:to>
    <xdr:sp macro="" textlink="">
      <xdr:nvSpPr>
        <xdr:cNvPr id="670" name="Shape 3">
          <a:extLst>
            <a:ext uri="{FF2B5EF4-FFF2-40B4-BE49-F238E27FC236}">
              <a16:creationId xmlns:a16="http://schemas.microsoft.com/office/drawing/2014/main" xmlns="" id="{8F9FA134-4A3F-415E-AA4E-590520FD8E56}"/>
            </a:ext>
          </a:extLst>
        </xdr:cNvPr>
        <xdr:cNvSpPr txBox="1">
          <a:spLocks noChangeArrowheads="1"/>
        </xdr:cNvSpPr>
      </xdr:nvSpPr>
      <xdr:spPr bwMode="auto">
        <a:xfrm>
          <a:off x="11361420" y="528066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7</xdr:row>
      <xdr:rowOff>0</xdr:rowOff>
    </xdr:from>
    <xdr:to>
      <xdr:col>6</xdr:col>
      <xdr:colOff>647700</xdr:colOff>
      <xdr:row>7</xdr:row>
      <xdr:rowOff>266700</xdr:rowOff>
    </xdr:to>
    <xdr:sp macro="" textlink="">
      <xdr:nvSpPr>
        <xdr:cNvPr id="671" name="Shape 3">
          <a:extLst>
            <a:ext uri="{FF2B5EF4-FFF2-40B4-BE49-F238E27FC236}">
              <a16:creationId xmlns:a16="http://schemas.microsoft.com/office/drawing/2014/main" xmlns="" id="{416B6F34-C1D7-480A-A7F7-C0FD502B6273}"/>
            </a:ext>
          </a:extLst>
        </xdr:cNvPr>
        <xdr:cNvSpPr txBox="1">
          <a:spLocks noChangeArrowheads="1"/>
        </xdr:cNvSpPr>
      </xdr:nvSpPr>
      <xdr:spPr bwMode="auto">
        <a:xfrm>
          <a:off x="11361420" y="528066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7</xdr:row>
      <xdr:rowOff>0</xdr:rowOff>
    </xdr:from>
    <xdr:to>
      <xdr:col>6</xdr:col>
      <xdr:colOff>647700</xdr:colOff>
      <xdr:row>7</xdr:row>
      <xdr:rowOff>266700</xdr:rowOff>
    </xdr:to>
    <xdr:sp macro="" textlink="">
      <xdr:nvSpPr>
        <xdr:cNvPr id="672" name="Shape 3">
          <a:extLst>
            <a:ext uri="{FF2B5EF4-FFF2-40B4-BE49-F238E27FC236}">
              <a16:creationId xmlns:a16="http://schemas.microsoft.com/office/drawing/2014/main" xmlns="" id="{156D1DB4-F7F8-49E9-92D0-621C56BA29D4}"/>
            </a:ext>
          </a:extLst>
        </xdr:cNvPr>
        <xdr:cNvSpPr txBox="1">
          <a:spLocks noChangeArrowheads="1"/>
        </xdr:cNvSpPr>
      </xdr:nvSpPr>
      <xdr:spPr bwMode="auto">
        <a:xfrm>
          <a:off x="11361420" y="528066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7</xdr:row>
      <xdr:rowOff>0</xdr:rowOff>
    </xdr:from>
    <xdr:to>
      <xdr:col>6</xdr:col>
      <xdr:colOff>647700</xdr:colOff>
      <xdr:row>7</xdr:row>
      <xdr:rowOff>266700</xdr:rowOff>
    </xdr:to>
    <xdr:sp macro="" textlink="">
      <xdr:nvSpPr>
        <xdr:cNvPr id="673" name="Shape 3">
          <a:extLst>
            <a:ext uri="{FF2B5EF4-FFF2-40B4-BE49-F238E27FC236}">
              <a16:creationId xmlns:a16="http://schemas.microsoft.com/office/drawing/2014/main" xmlns="" id="{B5AD558E-7BF2-42D7-BA01-94A2E7B8DFBD}"/>
            </a:ext>
          </a:extLst>
        </xdr:cNvPr>
        <xdr:cNvSpPr txBox="1">
          <a:spLocks noChangeArrowheads="1"/>
        </xdr:cNvSpPr>
      </xdr:nvSpPr>
      <xdr:spPr bwMode="auto">
        <a:xfrm>
          <a:off x="11361420" y="528066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7</xdr:row>
      <xdr:rowOff>0</xdr:rowOff>
    </xdr:from>
    <xdr:to>
      <xdr:col>6</xdr:col>
      <xdr:colOff>647700</xdr:colOff>
      <xdr:row>7</xdr:row>
      <xdr:rowOff>266700</xdr:rowOff>
    </xdr:to>
    <xdr:sp macro="" textlink="">
      <xdr:nvSpPr>
        <xdr:cNvPr id="674" name="Shape 3">
          <a:extLst>
            <a:ext uri="{FF2B5EF4-FFF2-40B4-BE49-F238E27FC236}">
              <a16:creationId xmlns:a16="http://schemas.microsoft.com/office/drawing/2014/main" xmlns="" id="{756AE66A-8943-4CE8-83F8-D449A33219A5}"/>
            </a:ext>
          </a:extLst>
        </xdr:cNvPr>
        <xdr:cNvSpPr txBox="1">
          <a:spLocks noChangeArrowheads="1"/>
        </xdr:cNvSpPr>
      </xdr:nvSpPr>
      <xdr:spPr bwMode="auto">
        <a:xfrm>
          <a:off x="11361420" y="528066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7</xdr:row>
      <xdr:rowOff>0</xdr:rowOff>
    </xdr:from>
    <xdr:to>
      <xdr:col>6</xdr:col>
      <xdr:colOff>647700</xdr:colOff>
      <xdr:row>7</xdr:row>
      <xdr:rowOff>266700</xdr:rowOff>
    </xdr:to>
    <xdr:sp macro="" textlink="">
      <xdr:nvSpPr>
        <xdr:cNvPr id="675" name="Shape 3">
          <a:extLst>
            <a:ext uri="{FF2B5EF4-FFF2-40B4-BE49-F238E27FC236}">
              <a16:creationId xmlns:a16="http://schemas.microsoft.com/office/drawing/2014/main" xmlns="" id="{BFF9E7F9-C7B1-4C94-B904-E62F4493F463}"/>
            </a:ext>
          </a:extLst>
        </xdr:cNvPr>
        <xdr:cNvSpPr txBox="1">
          <a:spLocks noChangeArrowheads="1"/>
        </xdr:cNvSpPr>
      </xdr:nvSpPr>
      <xdr:spPr bwMode="auto">
        <a:xfrm>
          <a:off x="11361420" y="528066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7</xdr:row>
      <xdr:rowOff>0</xdr:rowOff>
    </xdr:from>
    <xdr:to>
      <xdr:col>6</xdr:col>
      <xdr:colOff>647700</xdr:colOff>
      <xdr:row>7</xdr:row>
      <xdr:rowOff>266700</xdr:rowOff>
    </xdr:to>
    <xdr:sp macro="" textlink="">
      <xdr:nvSpPr>
        <xdr:cNvPr id="676" name="Shape 3">
          <a:extLst>
            <a:ext uri="{FF2B5EF4-FFF2-40B4-BE49-F238E27FC236}">
              <a16:creationId xmlns:a16="http://schemas.microsoft.com/office/drawing/2014/main" xmlns="" id="{746EE6E1-CB58-4526-AB47-551893E2FE3D}"/>
            </a:ext>
          </a:extLst>
        </xdr:cNvPr>
        <xdr:cNvSpPr txBox="1">
          <a:spLocks noChangeArrowheads="1"/>
        </xdr:cNvSpPr>
      </xdr:nvSpPr>
      <xdr:spPr bwMode="auto">
        <a:xfrm>
          <a:off x="11361420" y="528066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7</xdr:row>
      <xdr:rowOff>0</xdr:rowOff>
    </xdr:from>
    <xdr:to>
      <xdr:col>6</xdr:col>
      <xdr:colOff>647700</xdr:colOff>
      <xdr:row>7</xdr:row>
      <xdr:rowOff>266700</xdr:rowOff>
    </xdr:to>
    <xdr:sp macro="" textlink="">
      <xdr:nvSpPr>
        <xdr:cNvPr id="677" name="Shape 3">
          <a:extLst>
            <a:ext uri="{FF2B5EF4-FFF2-40B4-BE49-F238E27FC236}">
              <a16:creationId xmlns:a16="http://schemas.microsoft.com/office/drawing/2014/main" xmlns="" id="{F116EC51-B11E-4CB3-8A51-8B2A833CE096}"/>
            </a:ext>
          </a:extLst>
        </xdr:cNvPr>
        <xdr:cNvSpPr txBox="1">
          <a:spLocks noChangeArrowheads="1"/>
        </xdr:cNvSpPr>
      </xdr:nvSpPr>
      <xdr:spPr bwMode="auto">
        <a:xfrm>
          <a:off x="11361420" y="528066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447675</xdr:colOff>
      <xdr:row>7</xdr:row>
      <xdr:rowOff>0</xdr:rowOff>
    </xdr:from>
    <xdr:to>
      <xdr:col>6</xdr:col>
      <xdr:colOff>638175</xdr:colOff>
      <xdr:row>7</xdr:row>
      <xdr:rowOff>266700</xdr:rowOff>
    </xdr:to>
    <xdr:sp macro="" textlink="">
      <xdr:nvSpPr>
        <xdr:cNvPr id="678" name="Shape 3">
          <a:extLst>
            <a:ext uri="{FF2B5EF4-FFF2-40B4-BE49-F238E27FC236}">
              <a16:creationId xmlns:a16="http://schemas.microsoft.com/office/drawing/2014/main" xmlns="" id="{5377ED9B-5A35-4A79-98A2-538BCE8CD7DA}"/>
            </a:ext>
          </a:extLst>
        </xdr:cNvPr>
        <xdr:cNvSpPr txBox="1"/>
      </xdr:nvSpPr>
      <xdr:spPr>
        <a:xfrm>
          <a:off x="11351895" y="528066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7</xdr:row>
      <xdr:rowOff>0</xdr:rowOff>
    </xdr:from>
    <xdr:to>
      <xdr:col>6</xdr:col>
      <xdr:colOff>638175</xdr:colOff>
      <xdr:row>7</xdr:row>
      <xdr:rowOff>266700</xdr:rowOff>
    </xdr:to>
    <xdr:sp macro="" textlink="">
      <xdr:nvSpPr>
        <xdr:cNvPr id="679" name="Shape 3">
          <a:extLst>
            <a:ext uri="{FF2B5EF4-FFF2-40B4-BE49-F238E27FC236}">
              <a16:creationId xmlns:a16="http://schemas.microsoft.com/office/drawing/2014/main" xmlns="" id="{AD84B47F-E51E-4198-8151-48D775FB4ADC}"/>
            </a:ext>
          </a:extLst>
        </xdr:cNvPr>
        <xdr:cNvSpPr txBox="1"/>
      </xdr:nvSpPr>
      <xdr:spPr>
        <a:xfrm>
          <a:off x="11351895" y="528066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7</xdr:row>
      <xdr:rowOff>0</xdr:rowOff>
    </xdr:from>
    <xdr:to>
      <xdr:col>6</xdr:col>
      <xdr:colOff>638175</xdr:colOff>
      <xdr:row>7</xdr:row>
      <xdr:rowOff>266700</xdr:rowOff>
    </xdr:to>
    <xdr:sp macro="" textlink="">
      <xdr:nvSpPr>
        <xdr:cNvPr id="680" name="Shape 3">
          <a:extLst>
            <a:ext uri="{FF2B5EF4-FFF2-40B4-BE49-F238E27FC236}">
              <a16:creationId xmlns:a16="http://schemas.microsoft.com/office/drawing/2014/main" xmlns="" id="{5F5B249A-D7A3-465F-BFBB-9B3764865B1E}"/>
            </a:ext>
          </a:extLst>
        </xdr:cNvPr>
        <xdr:cNvSpPr txBox="1"/>
      </xdr:nvSpPr>
      <xdr:spPr>
        <a:xfrm>
          <a:off x="11351895" y="528066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7</xdr:row>
      <xdr:rowOff>0</xdr:rowOff>
    </xdr:from>
    <xdr:to>
      <xdr:col>6</xdr:col>
      <xdr:colOff>638175</xdr:colOff>
      <xdr:row>7</xdr:row>
      <xdr:rowOff>266700</xdr:rowOff>
    </xdr:to>
    <xdr:sp macro="" textlink="">
      <xdr:nvSpPr>
        <xdr:cNvPr id="681" name="Shape 3">
          <a:extLst>
            <a:ext uri="{FF2B5EF4-FFF2-40B4-BE49-F238E27FC236}">
              <a16:creationId xmlns:a16="http://schemas.microsoft.com/office/drawing/2014/main" xmlns="" id="{6A30CFCD-5A6F-43DE-98B9-CADA794A7D5F}"/>
            </a:ext>
          </a:extLst>
        </xdr:cNvPr>
        <xdr:cNvSpPr txBox="1"/>
      </xdr:nvSpPr>
      <xdr:spPr>
        <a:xfrm>
          <a:off x="11351895" y="528066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7</xdr:row>
      <xdr:rowOff>0</xdr:rowOff>
    </xdr:from>
    <xdr:to>
      <xdr:col>6</xdr:col>
      <xdr:colOff>638175</xdr:colOff>
      <xdr:row>7</xdr:row>
      <xdr:rowOff>266700</xdr:rowOff>
    </xdr:to>
    <xdr:sp macro="" textlink="">
      <xdr:nvSpPr>
        <xdr:cNvPr id="682" name="Shape 3">
          <a:extLst>
            <a:ext uri="{FF2B5EF4-FFF2-40B4-BE49-F238E27FC236}">
              <a16:creationId xmlns:a16="http://schemas.microsoft.com/office/drawing/2014/main" xmlns="" id="{27E15AB6-646D-4162-82DF-9C01B8834705}"/>
            </a:ext>
          </a:extLst>
        </xdr:cNvPr>
        <xdr:cNvSpPr txBox="1"/>
      </xdr:nvSpPr>
      <xdr:spPr>
        <a:xfrm>
          <a:off x="11351895" y="528066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7</xdr:row>
      <xdr:rowOff>0</xdr:rowOff>
    </xdr:from>
    <xdr:to>
      <xdr:col>6</xdr:col>
      <xdr:colOff>638175</xdr:colOff>
      <xdr:row>7</xdr:row>
      <xdr:rowOff>266700</xdr:rowOff>
    </xdr:to>
    <xdr:sp macro="" textlink="">
      <xdr:nvSpPr>
        <xdr:cNvPr id="683" name="Shape 3">
          <a:extLst>
            <a:ext uri="{FF2B5EF4-FFF2-40B4-BE49-F238E27FC236}">
              <a16:creationId xmlns:a16="http://schemas.microsoft.com/office/drawing/2014/main" xmlns="" id="{B04F07E6-7A2D-42F0-957E-B569FE5BDCA4}"/>
            </a:ext>
          </a:extLst>
        </xdr:cNvPr>
        <xdr:cNvSpPr txBox="1"/>
      </xdr:nvSpPr>
      <xdr:spPr>
        <a:xfrm>
          <a:off x="11351895" y="528066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7</xdr:row>
      <xdr:rowOff>0</xdr:rowOff>
    </xdr:from>
    <xdr:to>
      <xdr:col>6</xdr:col>
      <xdr:colOff>638175</xdr:colOff>
      <xdr:row>7</xdr:row>
      <xdr:rowOff>266700</xdr:rowOff>
    </xdr:to>
    <xdr:sp macro="" textlink="">
      <xdr:nvSpPr>
        <xdr:cNvPr id="684" name="Shape 3">
          <a:extLst>
            <a:ext uri="{FF2B5EF4-FFF2-40B4-BE49-F238E27FC236}">
              <a16:creationId xmlns:a16="http://schemas.microsoft.com/office/drawing/2014/main" xmlns="" id="{D11E1269-900C-4750-8550-7C98AFBDF518}"/>
            </a:ext>
          </a:extLst>
        </xdr:cNvPr>
        <xdr:cNvSpPr txBox="1"/>
      </xdr:nvSpPr>
      <xdr:spPr>
        <a:xfrm>
          <a:off x="11351895" y="528066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457200</xdr:colOff>
      <xdr:row>7</xdr:row>
      <xdr:rowOff>0</xdr:rowOff>
    </xdr:from>
    <xdr:to>
      <xdr:col>6</xdr:col>
      <xdr:colOff>647700</xdr:colOff>
      <xdr:row>7</xdr:row>
      <xdr:rowOff>266700</xdr:rowOff>
    </xdr:to>
    <xdr:sp macro="" textlink="">
      <xdr:nvSpPr>
        <xdr:cNvPr id="915" name="Shape 3">
          <a:extLst>
            <a:ext uri="{FF2B5EF4-FFF2-40B4-BE49-F238E27FC236}">
              <a16:creationId xmlns:a16="http://schemas.microsoft.com/office/drawing/2014/main" xmlns="" id="{58D6F69B-E983-4783-B5E0-C442EADAF7A6}"/>
            </a:ext>
          </a:extLst>
        </xdr:cNvPr>
        <xdr:cNvSpPr txBox="1">
          <a:spLocks noChangeArrowheads="1"/>
        </xdr:cNvSpPr>
      </xdr:nvSpPr>
      <xdr:spPr bwMode="auto">
        <a:xfrm>
          <a:off x="11361420" y="528066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7</xdr:row>
      <xdr:rowOff>0</xdr:rowOff>
    </xdr:from>
    <xdr:to>
      <xdr:col>6</xdr:col>
      <xdr:colOff>647700</xdr:colOff>
      <xdr:row>7</xdr:row>
      <xdr:rowOff>266700</xdr:rowOff>
    </xdr:to>
    <xdr:sp macro="" textlink="">
      <xdr:nvSpPr>
        <xdr:cNvPr id="916" name="Shape 3">
          <a:extLst>
            <a:ext uri="{FF2B5EF4-FFF2-40B4-BE49-F238E27FC236}">
              <a16:creationId xmlns:a16="http://schemas.microsoft.com/office/drawing/2014/main" xmlns="" id="{DCF4DF66-DF07-4834-B028-491C742AE350}"/>
            </a:ext>
          </a:extLst>
        </xdr:cNvPr>
        <xdr:cNvSpPr txBox="1">
          <a:spLocks noChangeArrowheads="1"/>
        </xdr:cNvSpPr>
      </xdr:nvSpPr>
      <xdr:spPr bwMode="auto">
        <a:xfrm>
          <a:off x="11361420" y="528066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7</xdr:row>
      <xdr:rowOff>0</xdr:rowOff>
    </xdr:from>
    <xdr:to>
      <xdr:col>6</xdr:col>
      <xdr:colOff>647700</xdr:colOff>
      <xdr:row>7</xdr:row>
      <xdr:rowOff>266700</xdr:rowOff>
    </xdr:to>
    <xdr:sp macro="" textlink="">
      <xdr:nvSpPr>
        <xdr:cNvPr id="917" name="Shape 3">
          <a:extLst>
            <a:ext uri="{FF2B5EF4-FFF2-40B4-BE49-F238E27FC236}">
              <a16:creationId xmlns:a16="http://schemas.microsoft.com/office/drawing/2014/main" xmlns="" id="{D10DA109-64AE-4DB7-9442-9C467D7AD136}"/>
            </a:ext>
          </a:extLst>
        </xdr:cNvPr>
        <xdr:cNvSpPr txBox="1">
          <a:spLocks noChangeArrowheads="1"/>
        </xdr:cNvSpPr>
      </xdr:nvSpPr>
      <xdr:spPr bwMode="auto">
        <a:xfrm>
          <a:off x="11361420" y="528066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7</xdr:row>
      <xdr:rowOff>0</xdr:rowOff>
    </xdr:from>
    <xdr:to>
      <xdr:col>6</xdr:col>
      <xdr:colOff>647700</xdr:colOff>
      <xdr:row>7</xdr:row>
      <xdr:rowOff>266700</xdr:rowOff>
    </xdr:to>
    <xdr:sp macro="" textlink="">
      <xdr:nvSpPr>
        <xdr:cNvPr id="918" name="Shape 3">
          <a:extLst>
            <a:ext uri="{FF2B5EF4-FFF2-40B4-BE49-F238E27FC236}">
              <a16:creationId xmlns:a16="http://schemas.microsoft.com/office/drawing/2014/main" xmlns="" id="{2CC1DAB0-90BF-4ADC-B744-1D7FF417AF29}"/>
            </a:ext>
          </a:extLst>
        </xdr:cNvPr>
        <xdr:cNvSpPr txBox="1">
          <a:spLocks noChangeArrowheads="1"/>
        </xdr:cNvSpPr>
      </xdr:nvSpPr>
      <xdr:spPr bwMode="auto">
        <a:xfrm>
          <a:off x="11361420" y="528066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7</xdr:row>
      <xdr:rowOff>0</xdr:rowOff>
    </xdr:from>
    <xdr:to>
      <xdr:col>6</xdr:col>
      <xdr:colOff>647700</xdr:colOff>
      <xdr:row>7</xdr:row>
      <xdr:rowOff>266700</xdr:rowOff>
    </xdr:to>
    <xdr:sp macro="" textlink="">
      <xdr:nvSpPr>
        <xdr:cNvPr id="919" name="Shape 3">
          <a:extLst>
            <a:ext uri="{FF2B5EF4-FFF2-40B4-BE49-F238E27FC236}">
              <a16:creationId xmlns:a16="http://schemas.microsoft.com/office/drawing/2014/main" xmlns="" id="{4FCED4A2-33D8-4589-B553-2F96B6E11BD0}"/>
            </a:ext>
          </a:extLst>
        </xdr:cNvPr>
        <xdr:cNvSpPr txBox="1">
          <a:spLocks noChangeArrowheads="1"/>
        </xdr:cNvSpPr>
      </xdr:nvSpPr>
      <xdr:spPr bwMode="auto">
        <a:xfrm>
          <a:off x="11361420" y="528066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7</xdr:row>
      <xdr:rowOff>0</xdr:rowOff>
    </xdr:from>
    <xdr:to>
      <xdr:col>6</xdr:col>
      <xdr:colOff>647700</xdr:colOff>
      <xdr:row>7</xdr:row>
      <xdr:rowOff>266700</xdr:rowOff>
    </xdr:to>
    <xdr:sp macro="" textlink="">
      <xdr:nvSpPr>
        <xdr:cNvPr id="920" name="Shape 3">
          <a:extLst>
            <a:ext uri="{FF2B5EF4-FFF2-40B4-BE49-F238E27FC236}">
              <a16:creationId xmlns:a16="http://schemas.microsoft.com/office/drawing/2014/main" xmlns="" id="{CCBE5B79-C479-4A34-AC69-D92FAB4A587B}"/>
            </a:ext>
          </a:extLst>
        </xdr:cNvPr>
        <xdr:cNvSpPr txBox="1">
          <a:spLocks noChangeArrowheads="1"/>
        </xdr:cNvSpPr>
      </xdr:nvSpPr>
      <xdr:spPr bwMode="auto">
        <a:xfrm>
          <a:off x="11361420" y="528066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7</xdr:row>
      <xdr:rowOff>0</xdr:rowOff>
    </xdr:from>
    <xdr:to>
      <xdr:col>6</xdr:col>
      <xdr:colOff>647700</xdr:colOff>
      <xdr:row>7</xdr:row>
      <xdr:rowOff>266700</xdr:rowOff>
    </xdr:to>
    <xdr:sp macro="" textlink="">
      <xdr:nvSpPr>
        <xdr:cNvPr id="921" name="Shape 3">
          <a:extLst>
            <a:ext uri="{FF2B5EF4-FFF2-40B4-BE49-F238E27FC236}">
              <a16:creationId xmlns:a16="http://schemas.microsoft.com/office/drawing/2014/main" xmlns="" id="{E39B9004-7E2C-4CAE-A130-B6744AC8FAB3}"/>
            </a:ext>
          </a:extLst>
        </xdr:cNvPr>
        <xdr:cNvSpPr txBox="1">
          <a:spLocks noChangeArrowheads="1"/>
        </xdr:cNvSpPr>
      </xdr:nvSpPr>
      <xdr:spPr bwMode="auto">
        <a:xfrm>
          <a:off x="11361420" y="528066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7</xdr:row>
      <xdr:rowOff>0</xdr:rowOff>
    </xdr:from>
    <xdr:to>
      <xdr:col>6</xdr:col>
      <xdr:colOff>647700</xdr:colOff>
      <xdr:row>7</xdr:row>
      <xdr:rowOff>266700</xdr:rowOff>
    </xdr:to>
    <xdr:sp macro="" textlink="">
      <xdr:nvSpPr>
        <xdr:cNvPr id="922" name="Shape 3">
          <a:extLst>
            <a:ext uri="{FF2B5EF4-FFF2-40B4-BE49-F238E27FC236}">
              <a16:creationId xmlns:a16="http://schemas.microsoft.com/office/drawing/2014/main" xmlns="" id="{26D6061E-3BBF-417D-825E-ED62C3078703}"/>
            </a:ext>
          </a:extLst>
        </xdr:cNvPr>
        <xdr:cNvSpPr txBox="1">
          <a:spLocks noChangeArrowheads="1"/>
        </xdr:cNvSpPr>
      </xdr:nvSpPr>
      <xdr:spPr bwMode="auto">
        <a:xfrm>
          <a:off x="11361420" y="528066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447675</xdr:colOff>
      <xdr:row>7</xdr:row>
      <xdr:rowOff>0</xdr:rowOff>
    </xdr:from>
    <xdr:to>
      <xdr:col>6</xdr:col>
      <xdr:colOff>638175</xdr:colOff>
      <xdr:row>7</xdr:row>
      <xdr:rowOff>266700</xdr:rowOff>
    </xdr:to>
    <xdr:sp macro="" textlink="">
      <xdr:nvSpPr>
        <xdr:cNvPr id="923" name="Shape 3">
          <a:extLst>
            <a:ext uri="{FF2B5EF4-FFF2-40B4-BE49-F238E27FC236}">
              <a16:creationId xmlns:a16="http://schemas.microsoft.com/office/drawing/2014/main" xmlns="" id="{0AE3E836-94BE-47B7-9052-E303A9FFC3DD}"/>
            </a:ext>
          </a:extLst>
        </xdr:cNvPr>
        <xdr:cNvSpPr txBox="1"/>
      </xdr:nvSpPr>
      <xdr:spPr>
        <a:xfrm>
          <a:off x="11351895" y="528066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7</xdr:row>
      <xdr:rowOff>0</xdr:rowOff>
    </xdr:from>
    <xdr:to>
      <xdr:col>6</xdr:col>
      <xdr:colOff>638175</xdr:colOff>
      <xdr:row>7</xdr:row>
      <xdr:rowOff>266700</xdr:rowOff>
    </xdr:to>
    <xdr:sp macro="" textlink="">
      <xdr:nvSpPr>
        <xdr:cNvPr id="924" name="Shape 3">
          <a:extLst>
            <a:ext uri="{FF2B5EF4-FFF2-40B4-BE49-F238E27FC236}">
              <a16:creationId xmlns:a16="http://schemas.microsoft.com/office/drawing/2014/main" xmlns="" id="{0C3A8ED2-465A-4C8C-8B07-C279810AC4EF}"/>
            </a:ext>
          </a:extLst>
        </xdr:cNvPr>
        <xdr:cNvSpPr txBox="1"/>
      </xdr:nvSpPr>
      <xdr:spPr>
        <a:xfrm>
          <a:off x="11351895" y="528066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7</xdr:row>
      <xdr:rowOff>0</xdr:rowOff>
    </xdr:from>
    <xdr:to>
      <xdr:col>6</xdr:col>
      <xdr:colOff>638175</xdr:colOff>
      <xdr:row>7</xdr:row>
      <xdr:rowOff>266700</xdr:rowOff>
    </xdr:to>
    <xdr:sp macro="" textlink="">
      <xdr:nvSpPr>
        <xdr:cNvPr id="925" name="Shape 3">
          <a:extLst>
            <a:ext uri="{FF2B5EF4-FFF2-40B4-BE49-F238E27FC236}">
              <a16:creationId xmlns:a16="http://schemas.microsoft.com/office/drawing/2014/main" xmlns="" id="{EEE858C9-F49E-457D-B107-FA2B112FBB0F}"/>
            </a:ext>
          </a:extLst>
        </xdr:cNvPr>
        <xdr:cNvSpPr txBox="1"/>
      </xdr:nvSpPr>
      <xdr:spPr>
        <a:xfrm>
          <a:off x="11351895" y="528066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7</xdr:row>
      <xdr:rowOff>0</xdr:rowOff>
    </xdr:from>
    <xdr:to>
      <xdr:col>6</xdr:col>
      <xdr:colOff>638175</xdr:colOff>
      <xdr:row>7</xdr:row>
      <xdr:rowOff>266700</xdr:rowOff>
    </xdr:to>
    <xdr:sp macro="" textlink="">
      <xdr:nvSpPr>
        <xdr:cNvPr id="926" name="Shape 3">
          <a:extLst>
            <a:ext uri="{FF2B5EF4-FFF2-40B4-BE49-F238E27FC236}">
              <a16:creationId xmlns:a16="http://schemas.microsoft.com/office/drawing/2014/main" xmlns="" id="{3D6041A6-A347-4A76-9ADA-622C113E674E}"/>
            </a:ext>
          </a:extLst>
        </xdr:cNvPr>
        <xdr:cNvSpPr txBox="1"/>
      </xdr:nvSpPr>
      <xdr:spPr>
        <a:xfrm>
          <a:off x="11351895" y="528066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7</xdr:row>
      <xdr:rowOff>0</xdr:rowOff>
    </xdr:from>
    <xdr:to>
      <xdr:col>6</xdr:col>
      <xdr:colOff>638175</xdr:colOff>
      <xdr:row>7</xdr:row>
      <xdr:rowOff>266700</xdr:rowOff>
    </xdr:to>
    <xdr:sp macro="" textlink="">
      <xdr:nvSpPr>
        <xdr:cNvPr id="927" name="Shape 3">
          <a:extLst>
            <a:ext uri="{FF2B5EF4-FFF2-40B4-BE49-F238E27FC236}">
              <a16:creationId xmlns:a16="http://schemas.microsoft.com/office/drawing/2014/main" xmlns="" id="{9F191569-A46E-4BBE-A502-02A23E9EB6AD}"/>
            </a:ext>
          </a:extLst>
        </xdr:cNvPr>
        <xdr:cNvSpPr txBox="1"/>
      </xdr:nvSpPr>
      <xdr:spPr>
        <a:xfrm>
          <a:off x="11351895" y="528066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7</xdr:row>
      <xdr:rowOff>0</xdr:rowOff>
    </xdr:from>
    <xdr:to>
      <xdr:col>6</xdr:col>
      <xdr:colOff>638175</xdr:colOff>
      <xdr:row>7</xdr:row>
      <xdr:rowOff>266700</xdr:rowOff>
    </xdr:to>
    <xdr:sp macro="" textlink="">
      <xdr:nvSpPr>
        <xdr:cNvPr id="928" name="Shape 3">
          <a:extLst>
            <a:ext uri="{FF2B5EF4-FFF2-40B4-BE49-F238E27FC236}">
              <a16:creationId xmlns:a16="http://schemas.microsoft.com/office/drawing/2014/main" xmlns="" id="{5A025B72-8CC4-40DE-BA00-CC567D480987}"/>
            </a:ext>
          </a:extLst>
        </xdr:cNvPr>
        <xdr:cNvSpPr txBox="1"/>
      </xdr:nvSpPr>
      <xdr:spPr>
        <a:xfrm>
          <a:off x="11351895" y="528066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7</xdr:row>
      <xdr:rowOff>0</xdr:rowOff>
    </xdr:from>
    <xdr:to>
      <xdr:col>6</xdr:col>
      <xdr:colOff>638175</xdr:colOff>
      <xdr:row>7</xdr:row>
      <xdr:rowOff>266700</xdr:rowOff>
    </xdr:to>
    <xdr:sp macro="" textlink="">
      <xdr:nvSpPr>
        <xdr:cNvPr id="929" name="Shape 3">
          <a:extLst>
            <a:ext uri="{FF2B5EF4-FFF2-40B4-BE49-F238E27FC236}">
              <a16:creationId xmlns:a16="http://schemas.microsoft.com/office/drawing/2014/main" xmlns="" id="{33B56CCA-1AC5-4F28-BD8B-B3BEAF86A521}"/>
            </a:ext>
          </a:extLst>
        </xdr:cNvPr>
        <xdr:cNvSpPr txBox="1"/>
      </xdr:nvSpPr>
      <xdr:spPr>
        <a:xfrm>
          <a:off x="11351895" y="528066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editAs="oneCell">
    <xdr:from>
      <xdr:col>1</xdr:col>
      <xdr:colOff>14884</xdr:colOff>
      <xdr:row>0</xdr:row>
      <xdr:rowOff>327422</xdr:rowOff>
    </xdr:from>
    <xdr:to>
      <xdr:col>3</xdr:col>
      <xdr:colOff>19843</xdr:colOff>
      <xdr:row>0</xdr:row>
      <xdr:rowOff>1413866</xdr:rowOff>
    </xdr:to>
    <xdr:pic>
      <xdr:nvPicPr>
        <xdr:cNvPr id="597" name="0 Imagen"/>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97657" y="327422"/>
          <a:ext cx="4182070" cy="1086444"/>
        </a:xfrm>
        <a:prstGeom prst="rect">
          <a:avLst/>
        </a:prstGeom>
      </xdr:spPr>
    </xdr:pic>
    <xdr:clientData/>
  </xdr:twoCellAnchor>
  <xdr:twoCellAnchor>
    <xdr:from>
      <xdr:col>6</xdr:col>
      <xdr:colOff>457200</xdr:colOff>
      <xdr:row>10</xdr:row>
      <xdr:rowOff>0</xdr:rowOff>
    </xdr:from>
    <xdr:to>
      <xdr:col>6</xdr:col>
      <xdr:colOff>647700</xdr:colOff>
      <xdr:row>10</xdr:row>
      <xdr:rowOff>266700</xdr:rowOff>
    </xdr:to>
    <xdr:sp macro="" textlink="">
      <xdr:nvSpPr>
        <xdr:cNvPr id="596" name="Shape 3">
          <a:extLst>
            <a:ext uri="{FF2B5EF4-FFF2-40B4-BE49-F238E27FC236}">
              <a16:creationId xmlns:a16="http://schemas.microsoft.com/office/drawing/2014/main" xmlns="" id="{01CE5497-FA0E-44DF-889C-3ED388B2EAAF}"/>
            </a:ext>
          </a:extLst>
        </xdr:cNvPr>
        <xdr:cNvSpPr txBox="1">
          <a:spLocks noChangeArrowheads="1"/>
        </xdr:cNvSpPr>
      </xdr:nvSpPr>
      <xdr:spPr bwMode="auto">
        <a:xfrm>
          <a:off x="5848350" y="788670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10</xdr:row>
      <xdr:rowOff>0</xdr:rowOff>
    </xdr:from>
    <xdr:to>
      <xdr:col>6</xdr:col>
      <xdr:colOff>647700</xdr:colOff>
      <xdr:row>10</xdr:row>
      <xdr:rowOff>266700</xdr:rowOff>
    </xdr:to>
    <xdr:sp macro="" textlink="">
      <xdr:nvSpPr>
        <xdr:cNvPr id="598" name="Shape 3">
          <a:extLst>
            <a:ext uri="{FF2B5EF4-FFF2-40B4-BE49-F238E27FC236}">
              <a16:creationId xmlns:a16="http://schemas.microsoft.com/office/drawing/2014/main" xmlns="" id="{7CACFAE4-0CDC-4F4B-96FC-E48E65E36EEC}"/>
            </a:ext>
          </a:extLst>
        </xdr:cNvPr>
        <xdr:cNvSpPr txBox="1">
          <a:spLocks noChangeArrowheads="1"/>
        </xdr:cNvSpPr>
      </xdr:nvSpPr>
      <xdr:spPr bwMode="auto">
        <a:xfrm>
          <a:off x="5848350" y="788670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10</xdr:row>
      <xdr:rowOff>0</xdr:rowOff>
    </xdr:from>
    <xdr:to>
      <xdr:col>6</xdr:col>
      <xdr:colOff>647700</xdr:colOff>
      <xdr:row>10</xdr:row>
      <xdr:rowOff>266700</xdr:rowOff>
    </xdr:to>
    <xdr:sp macro="" textlink="">
      <xdr:nvSpPr>
        <xdr:cNvPr id="599" name="Shape 3">
          <a:extLst>
            <a:ext uri="{FF2B5EF4-FFF2-40B4-BE49-F238E27FC236}">
              <a16:creationId xmlns:a16="http://schemas.microsoft.com/office/drawing/2014/main" xmlns="" id="{2766C8BD-3B25-46D9-BD10-E7BE8A2CFEB5}"/>
            </a:ext>
          </a:extLst>
        </xdr:cNvPr>
        <xdr:cNvSpPr txBox="1">
          <a:spLocks noChangeArrowheads="1"/>
        </xdr:cNvSpPr>
      </xdr:nvSpPr>
      <xdr:spPr bwMode="auto">
        <a:xfrm>
          <a:off x="5848350" y="788670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10</xdr:row>
      <xdr:rowOff>0</xdr:rowOff>
    </xdr:from>
    <xdr:to>
      <xdr:col>6</xdr:col>
      <xdr:colOff>647700</xdr:colOff>
      <xdr:row>10</xdr:row>
      <xdr:rowOff>266700</xdr:rowOff>
    </xdr:to>
    <xdr:sp macro="" textlink="">
      <xdr:nvSpPr>
        <xdr:cNvPr id="600" name="Shape 3">
          <a:extLst>
            <a:ext uri="{FF2B5EF4-FFF2-40B4-BE49-F238E27FC236}">
              <a16:creationId xmlns:a16="http://schemas.microsoft.com/office/drawing/2014/main" xmlns="" id="{8CAA691D-172B-4020-9C06-71778AA94C29}"/>
            </a:ext>
          </a:extLst>
        </xdr:cNvPr>
        <xdr:cNvSpPr txBox="1">
          <a:spLocks noChangeArrowheads="1"/>
        </xdr:cNvSpPr>
      </xdr:nvSpPr>
      <xdr:spPr bwMode="auto">
        <a:xfrm>
          <a:off x="5848350" y="788670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10</xdr:row>
      <xdr:rowOff>0</xdr:rowOff>
    </xdr:from>
    <xdr:to>
      <xdr:col>6</xdr:col>
      <xdr:colOff>647700</xdr:colOff>
      <xdr:row>10</xdr:row>
      <xdr:rowOff>266700</xdr:rowOff>
    </xdr:to>
    <xdr:sp macro="" textlink="">
      <xdr:nvSpPr>
        <xdr:cNvPr id="601" name="Shape 3">
          <a:extLst>
            <a:ext uri="{FF2B5EF4-FFF2-40B4-BE49-F238E27FC236}">
              <a16:creationId xmlns:a16="http://schemas.microsoft.com/office/drawing/2014/main" xmlns="" id="{20051408-4BD8-4CF2-84AE-0631001A35BB}"/>
            </a:ext>
          </a:extLst>
        </xdr:cNvPr>
        <xdr:cNvSpPr txBox="1">
          <a:spLocks noChangeArrowheads="1"/>
        </xdr:cNvSpPr>
      </xdr:nvSpPr>
      <xdr:spPr bwMode="auto">
        <a:xfrm>
          <a:off x="5848350" y="788670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10</xdr:row>
      <xdr:rowOff>0</xdr:rowOff>
    </xdr:from>
    <xdr:to>
      <xdr:col>6</xdr:col>
      <xdr:colOff>647700</xdr:colOff>
      <xdr:row>10</xdr:row>
      <xdr:rowOff>266700</xdr:rowOff>
    </xdr:to>
    <xdr:sp macro="" textlink="">
      <xdr:nvSpPr>
        <xdr:cNvPr id="602" name="Shape 3">
          <a:extLst>
            <a:ext uri="{FF2B5EF4-FFF2-40B4-BE49-F238E27FC236}">
              <a16:creationId xmlns:a16="http://schemas.microsoft.com/office/drawing/2014/main" xmlns="" id="{3B3CAD06-F670-4C3D-BB8E-58F5F6D53350}"/>
            </a:ext>
          </a:extLst>
        </xdr:cNvPr>
        <xdr:cNvSpPr txBox="1">
          <a:spLocks noChangeArrowheads="1"/>
        </xdr:cNvSpPr>
      </xdr:nvSpPr>
      <xdr:spPr bwMode="auto">
        <a:xfrm>
          <a:off x="5848350" y="788670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10</xdr:row>
      <xdr:rowOff>0</xdr:rowOff>
    </xdr:from>
    <xdr:to>
      <xdr:col>6</xdr:col>
      <xdr:colOff>647700</xdr:colOff>
      <xdr:row>10</xdr:row>
      <xdr:rowOff>266700</xdr:rowOff>
    </xdr:to>
    <xdr:sp macro="" textlink="">
      <xdr:nvSpPr>
        <xdr:cNvPr id="603" name="Shape 3">
          <a:extLst>
            <a:ext uri="{FF2B5EF4-FFF2-40B4-BE49-F238E27FC236}">
              <a16:creationId xmlns:a16="http://schemas.microsoft.com/office/drawing/2014/main" xmlns="" id="{EEC7DB5B-F2D3-45ED-8699-FF9CB729EFCB}"/>
            </a:ext>
          </a:extLst>
        </xdr:cNvPr>
        <xdr:cNvSpPr txBox="1">
          <a:spLocks noChangeArrowheads="1"/>
        </xdr:cNvSpPr>
      </xdr:nvSpPr>
      <xdr:spPr bwMode="auto">
        <a:xfrm>
          <a:off x="5848350" y="788670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10</xdr:row>
      <xdr:rowOff>0</xdr:rowOff>
    </xdr:from>
    <xdr:to>
      <xdr:col>6</xdr:col>
      <xdr:colOff>647700</xdr:colOff>
      <xdr:row>10</xdr:row>
      <xdr:rowOff>266700</xdr:rowOff>
    </xdr:to>
    <xdr:sp macro="" textlink="">
      <xdr:nvSpPr>
        <xdr:cNvPr id="604" name="Shape 3">
          <a:extLst>
            <a:ext uri="{FF2B5EF4-FFF2-40B4-BE49-F238E27FC236}">
              <a16:creationId xmlns:a16="http://schemas.microsoft.com/office/drawing/2014/main" xmlns="" id="{198FDD75-FB4A-403D-8D1C-281761BE2C3D}"/>
            </a:ext>
          </a:extLst>
        </xdr:cNvPr>
        <xdr:cNvSpPr txBox="1">
          <a:spLocks noChangeArrowheads="1"/>
        </xdr:cNvSpPr>
      </xdr:nvSpPr>
      <xdr:spPr bwMode="auto">
        <a:xfrm>
          <a:off x="5848350" y="788670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447675</xdr:colOff>
      <xdr:row>10</xdr:row>
      <xdr:rowOff>0</xdr:rowOff>
    </xdr:from>
    <xdr:to>
      <xdr:col>6</xdr:col>
      <xdr:colOff>638175</xdr:colOff>
      <xdr:row>10</xdr:row>
      <xdr:rowOff>266700</xdr:rowOff>
    </xdr:to>
    <xdr:sp macro="" textlink="">
      <xdr:nvSpPr>
        <xdr:cNvPr id="605" name="Shape 3">
          <a:extLst>
            <a:ext uri="{FF2B5EF4-FFF2-40B4-BE49-F238E27FC236}">
              <a16:creationId xmlns:a16="http://schemas.microsoft.com/office/drawing/2014/main" xmlns="" id="{41331624-EC06-4132-B1A6-F6C46FFE799C}"/>
            </a:ext>
          </a:extLst>
        </xdr:cNvPr>
        <xdr:cNvSpPr txBox="1"/>
      </xdr:nvSpPr>
      <xdr:spPr>
        <a:xfrm>
          <a:off x="5838825" y="788670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10</xdr:row>
      <xdr:rowOff>0</xdr:rowOff>
    </xdr:from>
    <xdr:to>
      <xdr:col>6</xdr:col>
      <xdr:colOff>638175</xdr:colOff>
      <xdr:row>10</xdr:row>
      <xdr:rowOff>266700</xdr:rowOff>
    </xdr:to>
    <xdr:sp macro="" textlink="">
      <xdr:nvSpPr>
        <xdr:cNvPr id="606" name="Shape 3">
          <a:extLst>
            <a:ext uri="{FF2B5EF4-FFF2-40B4-BE49-F238E27FC236}">
              <a16:creationId xmlns:a16="http://schemas.microsoft.com/office/drawing/2014/main" xmlns="" id="{25A7B7FB-8D67-44A0-9E56-4B5AF7B56309}"/>
            </a:ext>
          </a:extLst>
        </xdr:cNvPr>
        <xdr:cNvSpPr txBox="1"/>
      </xdr:nvSpPr>
      <xdr:spPr>
        <a:xfrm>
          <a:off x="5838825" y="788670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10</xdr:row>
      <xdr:rowOff>0</xdr:rowOff>
    </xdr:from>
    <xdr:to>
      <xdr:col>6</xdr:col>
      <xdr:colOff>638175</xdr:colOff>
      <xdr:row>10</xdr:row>
      <xdr:rowOff>266700</xdr:rowOff>
    </xdr:to>
    <xdr:sp macro="" textlink="">
      <xdr:nvSpPr>
        <xdr:cNvPr id="607" name="Shape 3">
          <a:extLst>
            <a:ext uri="{FF2B5EF4-FFF2-40B4-BE49-F238E27FC236}">
              <a16:creationId xmlns:a16="http://schemas.microsoft.com/office/drawing/2014/main" xmlns="" id="{A875E88D-8C45-4876-909A-FEF09B0465C0}"/>
            </a:ext>
          </a:extLst>
        </xdr:cNvPr>
        <xdr:cNvSpPr txBox="1"/>
      </xdr:nvSpPr>
      <xdr:spPr>
        <a:xfrm>
          <a:off x="5838825" y="788670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10</xdr:row>
      <xdr:rowOff>0</xdr:rowOff>
    </xdr:from>
    <xdr:to>
      <xdr:col>6</xdr:col>
      <xdr:colOff>638175</xdr:colOff>
      <xdr:row>10</xdr:row>
      <xdr:rowOff>266700</xdr:rowOff>
    </xdr:to>
    <xdr:sp macro="" textlink="">
      <xdr:nvSpPr>
        <xdr:cNvPr id="608" name="Shape 3">
          <a:extLst>
            <a:ext uri="{FF2B5EF4-FFF2-40B4-BE49-F238E27FC236}">
              <a16:creationId xmlns:a16="http://schemas.microsoft.com/office/drawing/2014/main" xmlns="" id="{05ED6168-A424-49D6-893D-BFA6CB9AD85C}"/>
            </a:ext>
          </a:extLst>
        </xdr:cNvPr>
        <xdr:cNvSpPr txBox="1"/>
      </xdr:nvSpPr>
      <xdr:spPr>
        <a:xfrm>
          <a:off x="5838825" y="788670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10</xdr:row>
      <xdr:rowOff>0</xdr:rowOff>
    </xdr:from>
    <xdr:to>
      <xdr:col>6</xdr:col>
      <xdr:colOff>638175</xdr:colOff>
      <xdr:row>10</xdr:row>
      <xdr:rowOff>266700</xdr:rowOff>
    </xdr:to>
    <xdr:sp macro="" textlink="">
      <xdr:nvSpPr>
        <xdr:cNvPr id="609" name="Shape 3">
          <a:extLst>
            <a:ext uri="{FF2B5EF4-FFF2-40B4-BE49-F238E27FC236}">
              <a16:creationId xmlns:a16="http://schemas.microsoft.com/office/drawing/2014/main" xmlns="" id="{C0B923EB-0A31-4A3D-A869-443A4C91EFE5}"/>
            </a:ext>
          </a:extLst>
        </xdr:cNvPr>
        <xdr:cNvSpPr txBox="1"/>
      </xdr:nvSpPr>
      <xdr:spPr>
        <a:xfrm>
          <a:off x="5838825" y="788670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10</xdr:row>
      <xdr:rowOff>0</xdr:rowOff>
    </xdr:from>
    <xdr:to>
      <xdr:col>6</xdr:col>
      <xdr:colOff>638175</xdr:colOff>
      <xdr:row>10</xdr:row>
      <xdr:rowOff>266700</xdr:rowOff>
    </xdr:to>
    <xdr:sp macro="" textlink="">
      <xdr:nvSpPr>
        <xdr:cNvPr id="610" name="Shape 3">
          <a:extLst>
            <a:ext uri="{FF2B5EF4-FFF2-40B4-BE49-F238E27FC236}">
              <a16:creationId xmlns:a16="http://schemas.microsoft.com/office/drawing/2014/main" xmlns="" id="{FAC3175C-36A2-4165-BC06-63D1C28E3CF0}"/>
            </a:ext>
          </a:extLst>
        </xdr:cNvPr>
        <xdr:cNvSpPr txBox="1"/>
      </xdr:nvSpPr>
      <xdr:spPr>
        <a:xfrm>
          <a:off x="5838825" y="788670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10</xdr:row>
      <xdr:rowOff>0</xdr:rowOff>
    </xdr:from>
    <xdr:to>
      <xdr:col>6</xdr:col>
      <xdr:colOff>638175</xdr:colOff>
      <xdr:row>10</xdr:row>
      <xdr:rowOff>266700</xdr:rowOff>
    </xdr:to>
    <xdr:sp macro="" textlink="">
      <xdr:nvSpPr>
        <xdr:cNvPr id="611" name="Shape 3">
          <a:extLst>
            <a:ext uri="{FF2B5EF4-FFF2-40B4-BE49-F238E27FC236}">
              <a16:creationId xmlns:a16="http://schemas.microsoft.com/office/drawing/2014/main" xmlns="" id="{FB12D180-EA61-4399-893F-6D691C4B6BEC}"/>
            </a:ext>
          </a:extLst>
        </xdr:cNvPr>
        <xdr:cNvSpPr txBox="1"/>
      </xdr:nvSpPr>
      <xdr:spPr>
        <a:xfrm>
          <a:off x="5838825" y="788670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457200</xdr:colOff>
      <xdr:row>7</xdr:row>
      <xdr:rowOff>0</xdr:rowOff>
    </xdr:from>
    <xdr:to>
      <xdr:col>6</xdr:col>
      <xdr:colOff>647700</xdr:colOff>
      <xdr:row>7</xdr:row>
      <xdr:rowOff>266700</xdr:rowOff>
    </xdr:to>
    <xdr:sp macro="" textlink="">
      <xdr:nvSpPr>
        <xdr:cNvPr id="612" name="Shape 3">
          <a:extLst>
            <a:ext uri="{FF2B5EF4-FFF2-40B4-BE49-F238E27FC236}">
              <a16:creationId xmlns:a16="http://schemas.microsoft.com/office/drawing/2014/main" xmlns="" id="{8F9FA134-4A3F-415E-AA4E-590520FD8E56}"/>
            </a:ext>
          </a:extLst>
        </xdr:cNvPr>
        <xdr:cNvSpPr txBox="1">
          <a:spLocks noChangeArrowheads="1"/>
        </xdr:cNvSpPr>
      </xdr:nvSpPr>
      <xdr:spPr bwMode="auto">
        <a:xfrm>
          <a:off x="5848350" y="529590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7</xdr:row>
      <xdr:rowOff>0</xdr:rowOff>
    </xdr:from>
    <xdr:to>
      <xdr:col>6</xdr:col>
      <xdr:colOff>647700</xdr:colOff>
      <xdr:row>7</xdr:row>
      <xdr:rowOff>266700</xdr:rowOff>
    </xdr:to>
    <xdr:sp macro="" textlink="">
      <xdr:nvSpPr>
        <xdr:cNvPr id="613" name="Shape 3">
          <a:extLst>
            <a:ext uri="{FF2B5EF4-FFF2-40B4-BE49-F238E27FC236}">
              <a16:creationId xmlns:a16="http://schemas.microsoft.com/office/drawing/2014/main" xmlns="" id="{416B6F34-C1D7-480A-A7F7-C0FD502B6273}"/>
            </a:ext>
          </a:extLst>
        </xdr:cNvPr>
        <xdr:cNvSpPr txBox="1">
          <a:spLocks noChangeArrowheads="1"/>
        </xdr:cNvSpPr>
      </xdr:nvSpPr>
      <xdr:spPr bwMode="auto">
        <a:xfrm>
          <a:off x="5848350" y="529590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7</xdr:row>
      <xdr:rowOff>0</xdr:rowOff>
    </xdr:from>
    <xdr:to>
      <xdr:col>6</xdr:col>
      <xdr:colOff>647700</xdr:colOff>
      <xdr:row>7</xdr:row>
      <xdr:rowOff>266700</xdr:rowOff>
    </xdr:to>
    <xdr:sp macro="" textlink="">
      <xdr:nvSpPr>
        <xdr:cNvPr id="614" name="Shape 3">
          <a:extLst>
            <a:ext uri="{FF2B5EF4-FFF2-40B4-BE49-F238E27FC236}">
              <a16:creationId xmlns:a16="http://schemas.microsoft.com/office/drawing/2014/main" xmlns="" id="{156D1DB4-F7F8-49E9-92D0-621C56BA29D4}"/>
            </a:ext>
          </a:extLst>
        </xdr:cNvPr>
        <xdr:cNvSpPr txBox="1">
          <a:spLocks noChangeArrowheads="1"/>
        </xdr:cNvSpPr>
      </xdr:nvSpPr>
      <xdr:spPr bwMode="auto">
        <a:xfrm>
          <a:off x="5848350" y="529590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7</xdr:row>
      <xdr:rowOff>0</xdr:rowOff>
    </xdr:from>
    <xdr:to>
      <xdr:col>6</xdr:col>
      <xdr:colOff>647700</xdr:colOff>
      <xdr:row>7</xdr:row>
      <xdr:rowOff>266700</xdr:rowOff>
    </xdr:to>
    <xdr:sp macro="" textlink="">
      <xdr:nvSpPr>
        <xdr:cNvPr id="615" name="Shape 3">
          <a:extLst>
            <a:ext uri="{FF2B5EF4-FFF2-40B4-BE49-F238E27FC236}">
              <a16:creationId xmlns:a16="http://schemas.microsoft.com/office/drawing/2014/main" xmlns="" id="{B5AD558E-7BF2-42D7-BA01-94A2E7B8DFBD}"/>
            </a:ext>
          </a:extLst>
        </xdr:cNvPr>
        <xdr:cNvSpPr txBox="1">
          <a:spLocks noChangeArrowheads="1"/>
        </xdr:cNvSpPr>
      </xdr:nvSpPr>
      <xdr:spPr bwMode="auto">
        <a:xfrm>
          <a:off x="5848350" y="529590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7</xdr:row>
      <xdr:rowOff>0</xdr:rowOff>
    </xdr:from>
    <xdr:to>
      <xdr:col>6</xdr:col>
      <xdr:colOff>647700</xdr:colOff>
      <xdr:row>7</xdr:row>
      <xdr:rowOff>266700</xdr:rowOff>
    </xdr:to>
    <xdr:sp macro="" textlink="">
      <xdr:nvSpPr>
        <xdr:cNvPr id="616" name="Shape 3">
          <a:extLst>
            <a:ext uri="{FF2B5EF4-FFF2-40B4-BE49-F238E27FC236}">
              <a16:creationId xmlns:a16="http://schemas.microsoft.com/office/drawing/2014/main" xmlns="" id="{756AE66A-8943-4CE8-83F8-D449A33219A5}"/>
            </a:ext>
          </a:extLst>
        </xdr:cNvPr>
        <xdr:cNvSpPr txBox="1">
          <a:spLocks noChangeArrowheads="1"/>
        </xdr:cNvSpPr>
      </xdr:nvSpPr>
      <xdr:spPr bwMode="auto">
        <a:xfrm>
          <a:off x="5848350" y="529590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7</xdr:row>
      <xdr:rowOff>0</xdr:rowOff>
    </xdr:from>
    <xdr:to>
      <xdr:col>6</xdr:col>
      <xdr:colOff>647700</xdr:colOff>
      <xdr:row>7</xdr:row>
      <xdr:rowOff>266700</xdr:rowOff>
    </xdr:to>
    <xdr:sp macro="" textlink="">
      <xdr:nvSpPr>
        <xdr:cNvPr id="617" name="Shape 3">
          <a:extLst>
            <a:ext uri="{FF2B5EF4-FFF2-40B4-BE49-F238E27FC236}">
              <a16:creationId xmlns:a16="http://schemas.microsoft.com/office/drawing/2014/main" xmlns="" id="{BFF9E7F9-C7B1-4C94-B904-E62F4493F463}"/>
            </a:ext>
          </a:extLst>
        </xdr:cNvPr>
        <xdr:cNvSpPr txBox="1">
          <a:spLocks noChangeArrowheads="1"/>
        </xdr:cNvSpPr>
      </xdr:nvSpPr>
      <xdr:spPr bwMode="auto">
        <a:xfrm>
          <a:off x="5848350" y="529590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7</xdr:row>
      <xdr:rowOff>0</xdr:rowOff>
    </xdr:from>
    <xdr:to>
      <xdr:col>6</xdr:col>
      <xdr:colOff>647700</xdr:colOff>
      <xdr:row>7</xdr:row>
      <xdr:rowOff>266700</xdr:rowOff>
    </xdr:to>
    <xdr:sp macro="" textlink="">
      <xdr:nvSpPr>
        <xdr:cNvPr id="618" name="Shape 3">
          <a:extLst>
            <a:ext uri="{FF2B5EF4-FFF2-40B4-BE49-F238E27FC236}">
              <a16:creationId xmlns:a16="http://schemas.microsoft.com/office/drawing/2014/main" xmlns="" id="{746EE6E1-CB58-4526-AB47-551893E2FE3D}"/>
            </a:ext>
          </a:extLst>
        </xdr:cNvPr>
        <xdr:cNvSpPr txBox="1">
          <a:spLocks noChangeArrowheads="1"/>
        </xdr:cNvSpPr>
      </xdr:nvSpPr>
      <xdr:spPr bwMode="auto">
        <a:xfrm>
          <a:off x="5848350" y="529590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7</xdr:row>
      <xdr:rowOff>0</xdr:rowOff>
    </xdr:from>
    <xdr:to>
      <xdr:col>6</xdr:col>
      <xdr:colOff>647700</xdr:colOff>
      <xdr:row>7</xdr:row>
      <xdr:rowOff>266700</xdr:rowOff>
    </xdr:to>
    <xdr:sp macro="" textlink="">
      <xdr:nvSpPr>
        <xdr:cNvPr id="619" name="Shape 3">
          <a:extLst>
            <a:ext uri="{FF2B5EF4-FFF2-40B4-BE49-F238E27FC236}">
              <a16:creationId xmlns:a16="http://schemas.microsoft.com/office/drawing/2014/main" xmlns="" id="{F116EC51-B11E-4CB3-8A51-8B2A833CE096}"/>
            </a:ext>
          </a:extLst>
        </xdr:cNvPr>
        <xdr:cNvSpPr txBox="1">
          <a:spLocks noChangeArrowheads="1"/>
        </xdr:cNvSpPr>
      </xdr:nvSpPr>
      <xdr:spPr bwMode="auto">
        <a:xfrm>
          <a:off x="5848350" y="529590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447675</xdr:colOff>
      <xdr:row>7</xdr:row>
      <xdr:rowOff>0</xdr:rowOff>
    </xdr:from>
    <xdr:to>
      <xdr:col>6</xdr:col>
      <xdr:colOff>638175</xdr:colOff>
      <xdr:row>7</xdr:row>
      <xdr:rowOff>266700</xdr:rowOff>
    </xdr:to>
    <xdr:sp macro="" textlink="">
      <xdr:nvSpPr>
        <xdr:cNvPr id="620" name="Shape 3">
          <a:extLst>
            <a:ext uri="{FF2B5EF4-FFF2-40B4-BE49-F238E27FC236}">
              <a16:creationId xmlns:a16="http://schemas.microsoft.com/office/drawing/2014/main" xmlns="" id="{5377ED9B-5A35-4A79-98A2-538BCE8CD7DA}"/>
            </a:ext>
          </a:extLst>
        </xdr:cNvPr>
        <xdr:cNvSpPr txBox="1"/>
      </xdr:nvSpPr>
      <xdr:spPr>
        <a:xfrm>
          <a:off x="5838825" y="529590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7</xdr:row>
      <xdr:rowOff>0</xdr:rowOff>
    </xdr:from>
    <xdr:to>
      <xdr:col>6</xdr:col>
      <xdr:colOff>638175</xdr:colOff>
      <xdr:row>7</xdr:row>
      <xdr:rowOff>266700</xdr:rowOff>
    </xdr:to>
    <xdr:sp macro="" textlink="">
      <xdr:nvSpPr>
        <xdr:cNvPr id="621" name="Shape 3">
          <a:extLst>
            <a:ext uri="{FF2B5EF4-FFF2-40B4-BE49-F238E27FC236}">
              <a16:creationId xmlns:a16="http://schemas.microsoft.com/office/drawing/2014/main" xmlns="" id="{AD84B47F-E51E-4198-8151-48D775FB4ADC}"/>
            </a:ext>
          </a:extLst>
        </xdr:cNvPr>
        <xdr:cNvSpPr txBox="1"/>
      </xdr:nvSpPr>
      <xdr:spPr>
        <a:xfrm>
          <a:off x="5838825" y="529590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7</xdr:row>
      <xdr:rowOff>0</xdr:rowOff>
    </xdr:from>
    <xdr:to>
      <xdr:col>6</xdr:col>
      <xdr:colOff>638175</xdr:colOff>
      <xdr:row>7</xdr:row>
      <xdr:rowOff>266700</xdr:rowOff>
    </xdr:to>
    <xdr:sp macro="" textlink="">
      <xdr:nvSpPr>
        <xdr:cNvPr id="622" name="Shape 3">
          <a:extLst>
            <a:ext uri="{FF2B5EF4-FFF2-40B4-BE49-F238E27FC236}">
              <a16:creationId xmlns:a16="http://schemas.microsoft.com/office/drawing/2014/main" xmlns="" id="{5F5B249A-D7A3-465F-BFBB-9B3764865B1E}"/>
            </a:ext>
          </a:extLst>
        </xdr:cNvPr>
        <xdr:cNvSpPr txBox="1"/>
      </xdr:nvSpPr>
      <xdr:spPr>
        <a:xfrm>
          <a:off x="5838825" y="529590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7</xdr:row>
      <xdr:rowOff>0</xdr:rowOff>
    </xdr:from>
    <xdr:to>
      <xdr:col>6</xdr:col>
      <xdr:colOff>638175</xdr:colOff>
      <xdr:row>7</xdr:row>
      <xdr:rowOff>266700</xdr:rowOff>
    </xdr:to>
    <xdr:sp macro="" textlink="">
      <xdr:nvSpPr>
        <xdr:cNvPr id="623" name="Shape 3">
          <a:extLst>
            <a:ext uri="{FF2B5EF4-FFF2-40B4-BE49-F238E27FC236}">
              <a16:creationId xmlns:a16="http://schemas.microsoft.com/office/drawing/2014/main" xmlns="" id="{6A30CFCD-5A6F-43DE-98B9-CADA794A7D5F}"/>
            </a:ext>
          </a:extLst>
        </xdr:cNvPr>
        <xdr:cNvSpPr txBox="1"/>
      </xdr:nvSpPr>
      <xdr:spPr>
        <a:xfrm>
          <a:off x="5838825" y="529590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7</xdr:row>
      <xdr:rowOff>0</xdr:rowOff>
    </xdr:from>
    <xdr:to>
      <xdr:col>6</xdr:col>
      <xdr:colOff>638175</xdr:colOff>
      <xdr:row>7</xdr:row>
      <xdr:rowOff>266700</xdr:rowOff>
    </xdr:to>
    <xdr:sp macro="" textlink="">
      <xdr:nvSpPr>
        <xdr:cNvPr id="624" name="Shape 3">
          <a:extLst>
            <a:ext uri="{FF2B5EF4-FFF2-40B4-BE49-F238E27FC236}">
              <a16:creationId xmlns:a16="http://schemas.microsoft.com/office/drawing/2014/main" xmlns="" id="{27E15AB6-646D-4162-82DF-9C01B8834705}"/>
            </a:ext>
          </a:extLst>
        </xdr:cNvPr>
        <xdr:cNvSpPr txBox="1"/>
      </xdr:nvSpPr>
      <xdr:spPr>
        <a:xfrm>
          <a:off x="5838825" y="529590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7</xdr:row>
      <xdr:rowOff>0</xdr:rowOff>
    </xdr:from>
    <xdr:to>
      <xdr:col>6</xdr:col>
      <xdr:colOff>638175</xdr:colOff>
      <xdr:row>7</xdr:row>
      <xdr:rowOff>266700</xdr:rowOff>
    </xdr:to>
    <xdr:sp macro="" textlink="">
      <xdr:nvSpPr>
        <xdr:cNvPr id="625" name="Shape 3">
          <a:extLst>
            <a:ext uri="{FF2B5EF4-FFF2-40B4-BE49-F238E27FC236}">
              <a16:creationId xmlns:a16="http://schemas.microsoft.com/office/drawing/2014/main" xmlns="" id="{B04F07E6-7A2D-42F0-957E-B569FE5BDCA4}"/>
            </a:ext>
          </a:extLst>
        </xdr:cNvPr>
        <xdr:cNvSpPr txBox="1"/>
      </xdr:nvSpPr>
      <xdr:spPr>
        <a:xfrm>
          <a:off x="5838825" y="529590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7</xdr:row>
      <xdr:rowOff>0</xdr:rowOff>
    </xdr:from>
    <xdr:to>
      <xdr:col>6</xdr:col>
      <xdr:colOff>638175</xdr:colOff>
      <xdr:row>7</xdr:row>
      <xdr:rowOff>266700</xdr:rowOff>
    </xdr:to>
    <xdr:sp macro="" textlink="">
      <xdr:nvSpPr>
        <xdr:cNvPr id="626" name="Shape 3">
          <a:extLst>
            <a:ext uri="{FF2B5EF4-FFF2-40B4-BE49-F238E27FC236}">
              <a16:creationId xmlns:a16="http://schemas.microsoft.com/office/drawing/2014/main" xmlns="" id="{D11E1269-900C-4750-8550-7C98AFBDF518}"/>
            </a:ext>
          </a:extLst>
        </xdr:cNvPr>
        <xdr:cNvSpPr txBox="1"/>
      </xdr:nvSpPr>
      <xdr:spPr>
        <a:xfrm>
          <a:off x="5838825" y="529590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457200</xdr:colOff>
      <xdr:row>7</xdr:row>
      <xdr:rowOff>0</xdr:rowOff>
    </xdr:from>
    <xdr:to>
      <xdr:col>6</xdr:col>
      <xdr:colOff>647700</xdr:colOff>
      <xdr:row>7</xdr:row>
      <xdr:rowOff>266700</xdr:rowOff>
    </xdr:to>
    <xdr:sp macro="" textlink="">
      <xdr:nvSpPr>
        <xdr:cNvPr id="627" name="Shape 3">
          <a:extLst>
            <a:ext uri="{FF2B5EF4-FFF2-40B4-BE49-F238E27FC236}">
              <a16:creationId xmlns:a16="http://schemas.microsoft.com/office/drawing/2014/main" xmlns="" id="{58D6F69B-E983-4783-B5E0-C442EADAF7A6}"/>
            </a:ext>
          </a:extLst>
        </xdr:cNvPr>
        <xdr:cNvSpPr txBox="1">
          <a:spLocks noChangeArrowheads="1"/>
        </xdr:cNvSpPr>
      </xdr:nvSpPr>
      <xdr:spPr bwMode="auto">
        <a:xfrm>
          <a:off x="5848350" y="529590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7</xdr:row>
      <xdr:rowOff>0</xdr:rowOff>
    </xdr:from>
    <xdr:to>
      <xdr:col>6</xdr:col>
      <xdr:colOff>647700</xdr:colOff>
      <xdr:row>7</xdr:row>
      <xdr:rowOff>266700</xdr:rowOff>
    </xdr:to>
    <xdr:sp macro="" textlink="">
      <xdr:nvSpPr>
        <xdr:cNvPr id="628" name="Shape 3">
          <a:extLst>
            <a:ext uri="{FF2B5EF4-FFF2-40B4-BE49-F238E27FC236}">
              <a16:creationId xmlns:a16="http://schemas.microsoft.com/office/drawing/2014/main" xmlns="" id="{DCF4DF66-DF07-4834-B028-491C742AE350}"/>
            </a:ext>
          </a:extLst>
        </xdr:cNvPr>
        <xdr:cNvSpPr txBox="1">
          <a:spLocks noChangeArrowheads="1"/>
        </xdr:cNvSpPr>
      </xdr:nvSpPr>
      <xdr:spPr bwMode="auto">
        <a:xfrm>
          <a:off x="5848350" y="529590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7</xdr:row>
      <xdr:rowOff>0</xdr:rowOff>
    </xdr:from>
    <xdr:to>
      <xdr:col>6</xdr:col>
      <xdr:colOff>647700</xdr:colOff>
      <xdr:row>7</xdr:row>
      <xdr:rowOff>266700</xdr:rowOff>
    </xdr:to>
    <xdr:sp macro="" textlink="">
      <xdr:nvSpPr>
        <xdr:cNvPr id="629" name="Shape 3">
          <a:extLst>
            <a:ext uri="{FF2B5EF4-FFF2-40B4-BE49-F238E27FC236}">
              <a16:creationId xmlns:a16="http://schemas.microsoft.com/office/drawing/2014/main" xmlns="" id="{D10DA109-64AE-4DB7-9442-9C467D7AD136}"/>
            </a:ext>
          </a:extLst>
        </xdr:cNvPr>
        <xdr:cNvSpPr txBox="1">
          <a:spLocks noChangeArrowheads="1"/>
        </xdr:cNvSpPr>
      </xdr:nvSpPr>
      <xdr:spPr bwMode="auto">
        <a:xfrm>
          <a:off x="5848350" y="529590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7</xdr:row>
      <xdr:rowOff>0</xdr:rowOff>
    </xdr:from>
    <xdr:to>
      <xdr:col>6</xdr:col>
      <xdr:colOff>647700</xdr:colOff>
      <xdr:row>7</xdr:row>
      <xdr:rowOff>266700</xdr:rowOff>
    </xdr:to>
    <xdr:sp macro="" textlink="">
      <xdr:nvSpPr>
        <xdr:cNvPr id="630" name="Shape 3">
          <a:extLst>
            <a:ext uri="{FF2B5EF4-FFF2-40B4-BE49-F238E27FC236}">
              <a16:creationId xmlns:a16="http://schemas.microsoft.com/office/drawing/2014/main" xmlns="" id="{2CC1DAB0-90BF-4ADC-B744-1D7FF417AF29}"/>
            </a:ext>
          </a:extLst>
        </xdr:cNvPr>
        <xdr:cNvSpPr txBox="1">
          <a:spLocks noChangeArrowheads="1"/>
        </xdr:cNvSpPr>
      </xdr:nvSpPr>
      <xdr:spPr bwMode="auto">
        <a:xfrm>
          <a:off x="5848350" y="529590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7</xdr:row>
      <xdr:rowOff>0</xdr:rowOff>
    </xdr:from>
    <xdr:to>
      <xdr:col>6</xdr:col>
      <xdr:colOff>647700</xdr:colOff>
      <xdr:row>7</xdr:row>
      <xdr:rowOff>266700</xdr:rowOff>
    </xdr:to>
    <xdr:sp macro="" textlink="">
      <xdr:nvSpPr>
        <xdr:cNvPr id="631" name="Shape 3">
          <a:extLst>
            <a:ext uri="{FF2B5EF4-FFF2-40B4-BE49-F238E27FC236}">
              <a16:creationId xmlns:a16="http://schemas.microsoft.com/office/drawing/2014/main" xmlns="" id="{4FCED4A2-33D8-4589-B553-2F96B6E11BD0}"/>
            </a:ext>
          </a:extLst>
        </xdr:cNvPr>
        <xdr:cNvSpPr txBox="1">
          <a:spLocks noChangeArrowheads="1"/>
        </xdr:cNvSpPr>
      </xdr:nvSpPr>
      <xdr:spPr bwMode="auto">
        <a:xfrm>
          <a:off x="5848350" y="529590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7</xdr:row>
      <xdr:rowOff>0</xdr:rowOff>
    </xdr:from>
    <xdr:to>
      <xdr:col>6</xdr:col>
      <xdr:colOff>647700</xdr:colOff>
      <xdr:row>7</xdr:row>
      <xdr:rowOff>266700</xdr:rowOff>
    </xdr:to>
    <xdr:sp macro="" textlink="">
      <xdr:nvSpPr>
        <xdr:cNvPr id="632" name="Shape 3">
          <a:extLst>
            <a:ext uri="{FF2B5EF4-FFF2-40B4-BE49-F238E27FC236}">
              <a16:creationId xmlns:a16="http://schemas.microsoft.com/office/drawing/2014/main" xmlns="" id="{CCBE5B79-C479-4A34-AC69-D92FAB4A587B}"/>
            </a:ext>
          </a:extLst>
        </xdr:cNvPr>
        <xdr:cNvSpPr txBox="1">
          <a:spLocks noChangeArrowheads="1"/>
        </xdr:cNvSpPr>
      </xdr:nvSpPr>
      <xdr:spPr bwMode="auto">
        <a:xfrm>
          <a:off x="5848350" y="529590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7</xdr:row>
      <xdr:rowOff>0</xdr:rowOff>
    </xdr:from>
    <xdr:to>
      <xdr:col>6</xdr:col>
      <xdr:colOff>647700</xdr:colOff>
      <xdr:row>7</xdr:row>
      <xdr:rowOff>266700</xdr:rowOff>
    </xdr:to>
    <xdr:sp macro="" textlink="">
      <xdr:nvSpPr>
        <xdr:cNvPr id="633" name="Shape 3">
          <a:extLst>
            <a:ext uri="{FF2B5EF4-FFF2-40B4-BE49-F238E27FC236}">
              <a16:creationId xmlns:a16="http://schemas.microsoft.com/office/drawing/2014/main" xmlns="" id="{E39B9004-7E2C-4CAE-A130-B6744AC8FAB3}"/>
            </a:ext>
          </a:extLst>
        </xdr:cNvPr>
        <xdr:cNvSpPr txBox="1">
          <a:spLocks noChangeArrowheads="1"/>
        </xdr:cNvSpPr>
      </xdr:nvSpPr>
      <xdr:spPr bwMode="auto">
        <a:xfrm>
          <a:off x="5848350" y="529590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457200</xdr:colOff>
      <xdr:row>7</xdr:row>
      <xdr:rowOff>0</xdr:rowOff>
    </xdr:from>
    <xdr:to>
      <xdr:col>6</xdr:col>
      <xdr:colOff>647700</xdr:colOff>
      <xdr:row>7</xdr:row>
      <xdr:rowOff>266700</xdr:rowOff>
    </xdr:to>
    <xdr:sp macro="" textlink="">
      <xdr:nvSpPr>
        <xdr:cNvPr id="634" name="Shape 3">
          <a:extLst>
            <a:ext uri="{FF2B5EF4-FFF2-40B4-BE49-F238E27FC236}">
              <a16:creationId xmlns:a16="http://schemas.microsoft.com/office/drawing/2014/main" xmlns="" id="{26D6061E-3BBF-417D-825E-ED62C3078703}"/>
            </a:ext>
          </a:extLst>
        </xdr:cNvPr>
        <xdr:cNvSpPr txBox="1">
          <a:spLocks noChangeArrowheads="1"/>
        </xdr:cNvSpPr>
      </xdr:nvSpPr>
      <xdr:spPr bwMode="auto">
        <a:xfrm>
          <a:off x="5848350" y="5295900"/>
          <a:ext cx="190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447675</xdr:colOff>
      <xdr:row>7</xdr:row>
      <xdr:rowOff>0</xdr:rowOff>
    </xdr:from>
    <xdr:to>
      <xdr:col>6</xdr:col>
      <xdr:colOff>638175</xdr:colOff>
      <xdr:row>7</xdr:row>
      <xdr:rowOff>266700</xdr:rowOff>
    </xdr:to>
    <xdr:sp macro="" textlink="">
      <xdr:nvSpPr>
        <xdr:cNvPr id="635" name="Shape 3">
          <a:extLst>
            <a:ext uri="{FF2B5EF4-FFF2-40B4-BE49-F238E27FC236}">
              <a16:creationId xmlns:a16="http://schemas.microsoft.com/office/drawing/2014/main" xmlns="" id="{0AE3E836-94BE-47B7-9052-E303A9FFC3DD}"/>
            </a:ext>
          </a:extLst>
        </xdr:cNvPr>
        <xdr:cNvSpPr txBox="1"/>
      </xdr:nvSpPr>
      <xdr:spPr>
        <a:xfrm>
          <a:off x="5838825" y="529590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7</xdr:row>
      <xdr:rowOff>0</xdr:rowOff>
    </xdr:from>
    <xdr:to>
      <xdr:col>6</xdr:col>
      <xdr:colOff>638175</xdr:colOff>
      <xdr:row>7</xdr:row>
      <xdr:rowOff>266700</xdr:rowOff>
    </xdr:to>
    <xdr:sp macro="" textlink="">
      <xdr:nvSpPr>
        <xdr:cNvPr id="636" name="Shape 3">
          <a:extLst>
            <a:ext uri="{FF2B5EF4-FFF2-40B4-BE49-F238E27FC236}">
              <a16:creationId xmlns:a16="http://schemas.microsoft.com/office/drawing/2014/main" xmlns="" id="{0C3A8ED2-465A-4C8C-8B07-C279810AC4EF}"/>
            </a:ext>
          </a:extLst>
        </xdr:cNvPr>
        <xdr:cNvSpPr txBox="1"/>
      </xdr:nvSpPr>
      <xdr:spPr>
        <a:xfrm>
          <a:off x="5838825" y="529590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7</xdr:row>
      <xdr:rowOff>0</xdr:rowOff>
    </xdr:from>
    <xdr:to>
      <xdr:col>6</xdr:col>
      <xdr:colOff>638175</xdr:colOff>
      <xdr:row>7</xdr:row>
      <xdr:rowOff>266700</xdr:rowOff>
    </xdr:to>
    <xdr:sp macro="" textlink="">
      <xdr:nvSpPr>
        <xdr:cNvPr id="637" name="Shape 3">
          <a:extLst>
            <a:ext uri="{FF2B5EF4-FFF2-40B4-BE49-F238E27FC236}">
              <a16:creationId xmlns:a16="http://schemas.microsoft.com/office/drawing/2014/main" xmlns="" id="{EEE858C9-F49E-457D-B107-FA2B112FBB0F}"/>
            </a:ext>
          </a:extLst>
        </xdr:cNvPr>
        <xdr:cNvSpPr txBox="1"/>
      </xdr:nvSpPr>
      <xdr:spPr>
        <a:xfrm>
          <a:off x="5838825" y="529590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7</xdr:row>
      <xdr:rowOff>0</xdr:rowOff>
    </xdr:from>
    <xdr:to>
      <xdr:col>6</xdr:col>
      <xdr:colOff>638175</xdr:colOff>
      <xdr:row>7</xdr:row>
      <xdr:rowOff>266700</xdr:rowOff>
    </xdr:to>
    <xdr:sp macro="" textlink="">
      <xdr:nvSpPr>
        <xdr:cNvPr id="638" name="Shape 3">
          <a:extLst>
            <a:ext uri="{FF2B5EF4-FFF2-40B4-BE49-F238E27FC236}">
              <a16:creationId xmlns:a16="http://schemas.microsoft.com/office/drawing/2014/main" xmlns="" id="{3D6041A6-A347-4A76-9ADA-622C113E674E}"/>
            </a:ext>
          </a:extLst>
        </xdr:cNvPr>
        <xdr:cNvSpPr txBox="1"/>
      </xdr:nvSpPr>
      <xdr:spPr>
        <a:xfrm>
          <a:off x="5838825" y="529590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7</xdr:row>
      <xdr:rowOff>0</xdr:rowOff>
    </xdr:from>
    <xdr:to>
      <xdr:col>6</xdr:col>
      <xdr:colOff>638175</xdr:colOff>
      <xdr:row>7</xdr:row>
      <xdr:rowOff>266700</xdr:rowOff>
    </xdr:to>
    <xdr:sp macro="" textlink="">
      <xdr:nvSpPr>
        <xdr:cNvPr id="639" name="Shape 3">
          <a:extLst>
            <a:ext uri="{FF2B5EF4-FFF2-40B4-BE49-F238E27FC236}">
              <a16:creationId xmlns:a16="http://schemas.microsoft.com/office/drawing/2014/main" xmlns="" id="{9F191569-A46E-4BBE-A502-02A23E9EB6AD}"/>
            </a:ext>
          </a:extLst>
        </xdr:cNvPr>
        <xdr:cNvSpPr txBox="1"/>
      </xdr:nvSpPr>
      <xdr:spPr>
        <a:xfrm>
          <a:off x="5838825" y="529590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7</xdr:row>
      <xdr:rowOff>0</xdr:rowOff>
    </xdr:from>
    <xdr:to>
      <xdr:col>6</xdr:col>
      <xdr:colOff>638175</xdr:colOff>
      <xdr:row>7</xdr:row>
      <xdr:rowOff>266700</xdr:rowOff>
    </xdr:to>
    <xdr:sp macro="" textlink="">
      <xdr:nvSpPr>
        <xdr:cNvPr id="640" name="Shape 3">
          <a:extLst>
            <a:ext uri="{FF2B5EF4-FFF2-40B4-BE49-F238E27FC236}">
              <a16:creationId xmlns:a16="http://schemas.microsoft.com/office/drawing/2014/main" xmlns="" id="{5A025B72-8CC4-40DE-BA00-CC567D480987}"/>
            </a:ext>
          </a:extLst>
        </xdr:cNvPr>
        <xdr:cNvSpPr txBox="1"/>
      </xdr:nvSpPr>
      <xdr:spPr>
        <a:xfrm>
          <a:off x="5838825" y="529590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xdr:from>
      <xdr:col>6</xdr:col>
      <xdr:colOff>447675</xdr:colOff>
      <xdr:row>7</xdr:row>
      <xdr:rowOff>0</xdr:rowOff>
    </xdr:from>
    <xdr:to>
      <xdr:col>6</xdr:col>
      <xdr:colOff>638175</xdr:colOff>
      <xdr:row>7</xdr:row>
      <xdr:rowOff>266700</xdr:rowOff>
    </xdr:to>
    <xdr:sp macro="" textlink="">
      <xdr:nvSpPr>
        <xdr:cNvPr id="641" name="Shape 3">
          <a:extLst>
            <a:ext uri="{FF2B5EF4-FFF2-40B4-BE49-F238E27FC236}">
              <a16:creationId xmlns:a16="http://schemas.microsoft.com/office/drawing/2014/main" xmlns="" id="{33B56CCA-1AC5-4F28-BD8B-B3BEAF86A521}"/>
            </a:ext>
          </a:extLst>
        </xdr:cNvPr>
        <xdr:cNvSpPr txBox="1"/>
      </xdr:nvSpPr>
      <xdr:spPr>
        <a:xfrm>
          <a:off x="5838825" y="5295900"/>
          <a:ext cx="190500" cy="266700"/>
        </a:xfrm>
        <a:prstGeom prst="rect">
          <a:avLst/>
        </a:prstGeom>
        <a:noFill/>
        <a:ln>
          <a:noFill/>
        </a:ln>
      </xdr:spPr>
      <xdr:txBody>
        <a:bodyPr spcFirstLastPara="1" wrap="square" lIns="91425" tIns="91425" rIns="91425" bIns="91425" anchor="ctr" anchorCtr="0">
          <a:noAutofit/>
        </a:bodyPr>
        <a:lstStyle/>
        <a:p>
          <a:pPr marL="0" lvl="0" indent="0">
            <a:spcBef>
              <a:spcPts val="0"/>
            </a:spcBef>
            <a:spcAft>
              <a:spcPts val="0"/>
            </a:spcAft>
            <a:buNone/>
          </a:pPr>
          <a:endParaRPr sz="1400"/>
        </a:p>
      </xdr:txBody>
    </xdr:sp>
    <xdr:clientData fLocksWithSheet="0"/>
  </xdr:twoCellAnchor>
  <xdr:twoCellAnchor editAs="oneCell">
    <xdr:from>
      <xdr:col>11</xdr:col>
      <xdr:colOff>853279</xdr:colOff>
      <xdr:row>30</xdr:row>
      <xdr:rowOff>39687</xdr:rowOff>
    </xdr:from>
    <xdr:to>
      <xdr:col>14</xdr:col>
      <xdr:colOff>575467</xdr:colOff>
      <xdr:row>30</xdr:row>
      <xdr:rowOff>1569309</xdr:rowOff>
    </xdr:to>
    <xdr:pic>
      <xdr:nvPicPr>
        <xdr:cNvPr id="642" name="Imagen 641" descr="https://lh3.googleusercontent.com/Vxv3XST0eENWamDG8r_VI68wghPNk8VkHtk8MXtwvuyv600h0Bc8iQU4qDWNlXNJnh7UpFrUHKIG3dfDIgFL5bN3PuA3MR3ROytWygEeq6vPfODOaVNRwN2Csq4yyhp491XHWHGLeN8m"/>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466717" y="24010937"/>
          <a:ext cx="2936875" cy="15296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590281</xdr:colOff>
      <xdr:row>58</xdr:row>
      <xdr:rowOff>17887</xdr:rowOff>
    </xdr:from>
    <xdr:to>
      <xdr:col>7</xdr:col>
      <xdr:colOff>844057</xdr:colOff>
      <xdr:row>58</xdr:row>
      <xdr:rowOff>1547509</xdr:rowOff>
    </xdr:to>
    <xdr:pic>
      <xdr:nvPicPr>
        <xdr:cNvPr id="2" name="Imagen 1" descr="https://lh3.googleusercontent.com/Vxv3XST0eENWamDG8r_VI68wghPNk8VkHtk8MXtwvuyv600h0Bc8iQU4qDWNlXNJnh7UpFrUHKIG3dfDIgFL5bN3PuA3MR3ROytWygEeq6vPfODOaVNRwN2Csq4yyhp491XHWHGLeN8m"/>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9154" y="22394929"/>
          <a:ext cx="2936875" cy="15296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203200</xdr:colOff>
      <xdr:row>0</xdr:row>
      <xdr:rowOff>0</xdr:rowOff>
    </xdr:from>
    <xdr:to>
      <xdr:col>2</xdr:col>
      <xdr:colOff>2971800</xdr:colOff>
      <xdr:row>2</xdr:row>
      <xdr:rowOff>139700</xdr:rowOff>
    </xdr:to>
    <xdr:pic>
      <xdr:nvPicPr>
        <xdr:cNvPr id="4" name="0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0200" y="0"/>
          <a:ext cx="3086100" cy="74930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SANDRA MILENA ARDILA" id="{EDE1CF2E-AABC-4C40-B39F-B21C3C8A309C}" userId="70648b82c3f8611a" providerId="Windows Live"/>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P16" dT="2022-07-18T16:11:23.07" personId="{EDE1CF2E-AABC-4C40-B39F-B21C3C8A309C}" id="{6F34C1BD-9C0C-4F3D-8BE9-27F887D40553}">
    <text>La sumatoria no puede superar el 85%, que corresponde al peso del pilar 1 Productividad, compromisos gerenciales.</text>
  </threadedComment>
  <threadedComment ref="P23" dT="2022-07-18T16:12:29.01" personId="{EDE1CF2E-AABC-4C40-B39F-B21C3C8A309C}" id="{E9517478-CA4B-4069-862C-7B0CBD1529D4}">
    <text>La sumatoria no puede superar el 10%, en caso de no tener a cargo presupuesto se deja el 10%.</text>
  </threadedComment>
  <threadedComment ref="P31" dT="2022-07-18T16:13:28.84" personId="{EDE1CF2E-AABC-4C40-B39F-B21C3C8A309C}" id="{6293E74F-79C5-43DB-BC4E-45447DD3D54C}">
    <text>El peso NO debe ser mayor a 5% que es eñ 100% de Proyectos Especiales (Innovación Pública)</text>
  </threadedComment>
</ThreadedComments>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4" Type="http://schemas.openxmlformats.org/officeDocument/2006/relationships/comments" Target="../comments1.xml"/><Relationship Id="rId5" Type="http://schemas.microsoft.com/office/2017/10/relationships/threadedComment" Target="../threadedComments/threadedComment1.xml"/><Relationship Id="rId1" Type="http://schemas.openxmlformats.org/officeDocument/2006/relationships/printerSettings" Target="../printerSettings/printerSettings1.bin"/><Relationship Id="rId2"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4" Type="http://schemas.openxmlformats.org/officeDocument/2006/relationships/comments" Target="../comments2.xml"/><Relationship Id="rId1" Type="http://schemas.openxmlformats.org/officeDocument/2006/relationships/printerSettings" Target="../printerSettings/printerSettings2.bin"/><Relationship Id="rId2"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 Id="rId2"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D9"/>
  <sheetViews>
    <sheetView showGridLines="0" topLeftCell="A6" zoomScale="60" zoomScaleNormal="60" zoomScalePageLayoutView="60" workbookViewId="0">
      <selection activeCell="F8" sqref="F8"/>
    </sheetView>
  </sheetViews>
  <sheetFormatPr baseColWidth="10" defaultRowHeight="15" x14ac:dyDescent="0.2"/>
  <cols>
    <col min="1" max="1" width="22.6640625" customWidth="1"/>
    <col min="14" max="14" width="10" customWidth="1"/>
  </cols>
  <sheetData>
    <row r="4" spans="1:4" ht="15.75" customHeight="1" thickBot="1" x14ac:dyDescent="0.25"/>
    <row r="5" spans="1:4" ht="94.5" customHeight="1" thickBot="1" x14ac:dyDescent="0.25">
      <c r="A5" s="5" t="s">
        <v>3</v>
      </c>
      <c r="B5" s="8">
        <v>0.55000000000000004</v>
      </c>
      <c r="C5" s="188" t="s">
        <v>5</v>
      </c>
      <c r="D5" s="191" t="s">
        <v>8</v>
      </c>
    </row>
    <row r="6" spans="1:4" ht="126.75" customHeight="1" thickBot="1" x14ac:dyDescent="0.25">
      <c r="A6" s="4" t="s">
        <v>2</v>
      </c>
      <c r="B6" s="7">
        <v>0.15</v>
      </c>
      <c r="C6" s="189"/>
      <c r="D6" s="192"/>
    </row>
    <row r="7" spans="1:4" ht="94.5" customHeight="1" thickBot="1" x14ac:dyDescent="0.25">
      <c r="A7" s="3" t="s">
        <v>1</v>
      </c>
      <c r="B7" s="7">
        <v>0.15</v>
      </c>
      <c r="C7" s="189"/>
      <c r="D7" s="192"/>
    </row>
    <row r="8" spans="1:4" ht="60.75" customHeight="1" thickBot="1" x14ac:dyDescent="0.25">
      <c r="A8" s="1" t="s">
        <v>0</v>
      </c>
      <c r="B8" s="7">
        <v>0.15</v>
      </c>
      <c r="C8" s="189"/>
      <c r="D8" s="192"/>
    </row>
    <row r="9" spans="1:4" ht="44.25" customHeight="1" thickBot="1" x14ac:dyDescent="0.25">
      <c r="A9" s="6" t="s">
        <v>4</v>
      </c>
      <c r="B9" s="9">
        <f>SUM(B5:B8)</f>
        <v>1</v>
      </c>
      <c r="C9" s="190"/>
      <c r="D9" s="193"/>
    </row>
  </sheetData>
  <mergeCells count="2">
    <mergeCell ref="C5:C9"/>
    <mergeCell ref="D5:D9"/>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U79"/>
  <sheetViews>
    <sheetView showGridLines="0" tabSelected="1" topLeftCell="A18" zoomScale="64" zoomScaleNormal="64" zoomScaleSheetLayoutView="55" zoomScalePageLayoutView="64" workbookViewId="0">
      <selection activeCell="F30" sqref="F30"/>
    </sheetView>
  </sheetViews>
  <sheetFormatPr baseColWidth="10" defaultColWidth="10.83203125" defaultRowHeight="18" x14ac:dyDescent="0.2"/>
  <cols>
    <col min="1" max="1" width="4.33203125" style="19" customWidth="1"/>
    <col min="2" max="2" width="13" style="31" bestFit="1" customWidth="1"/>
    <col min="3" max="3" width="43.5" style="19" customWidth="1"/>
    <col min="4" max="4" width="27.5" style="19" customWidth="1"/>
    <col min="5" max="5" width="19.1640625" style="19" customWidth="1"/>
    <col min="6" max="6" width="20.33203125" style="19" customWidth="1"/>
    <col min="7" max="7" width="72.1640625" style="19" customWidth="1"/>
    <col min="8" max="8" width="8.33203125" style="19" customWidth="1"/>
    <col min="9" max="9" width="7.5" style="19" customWidth="1"/>
    <col min="10" max="14" width="14.1640625" style="19" customWidth="1"/>
    <col min="15" max="15" width="17.1640625" style="19" customWidth="1"/>
    <col min="16" max="16" width="15" style="23" customWidth="1"/>
    <col min="17" max="17" width="16.1640625" style="19" customWidth="1"/>
    <col min="18" max="18" width="14.6640625" style="19" customWidth="1"/>
    <col min="19" max="19" width="3.6640625" style="19" customWidth="1"/>
    <col min="20" max="16384" width="10.83203125" style="19"/>
  </cols>
  <sheetData>
    <row r="1" spans="1:21" s="15" customFormat="1" ht="132" customHeight="1" thickBot="1" x14ac:dyDescent="0.4">
      <c r="A1" s="10"/>
      <c r="B1" s="28"/>
      <c r="C1" s="12"/>
      <c r="D1" s="12"/>
      <c r="E1" s="12"/>
      <c r="F1" s="199"/>
      <c r="G1" s="13"/>
      <c r="H1" s="201"/>
      <c r="I1" s="12"/>
      <c r="J1" s="12"/>
      <c r="K1" s="12"/>
      <c r="L1" s="12"/>
      <c r="M1" s="12"/>
      <c r="N1" s="12"/>
      <c r="O1" s="12"/>
      <c r="P1" s="14"/>
      <c r="Q1" s="12"/>
      <c r="R1" s="12"/>
      <c r="S1" s="10"/>
      <c r="T1" s="10"/>
      <c r="U1" s="10"/>
    </row>
    <row r="2" spans="1:21" ht="7.5" hidden="1" customHeight="1" x14ac:dyDescent="0.2">
      <c r="A2" s="10"/>
      <c r="B2" s="29"/>
      <c r="C2" s="16"/>
      <c r="D2" s="16"/>
      <c r="E2" s="16"/>
      <c r="F2" s="200"/>
      <c r="G2" s="17"/>
      <c r="H2" s="201"/>
      <c r="I2" s="16"/>
      <c r="J2" s="16"/>
      <c r="K2" s="16"/>
      <c r="L2" s="16"/>
      <c r="M2" s="16"/>
      <c r="N2" s="16"/>
      <c r="O2" s="16"/>
      <c r="P2" s="18"/>
      <c r="Q2" s="16"/>
      <c r="R2" s="16"/>
      <c r="S2" s="10"/>
      <c r="T2" s="10"/>
      <c r="U2" s="10"/>
    </row>
    <row r="3" spans="1:21" ht="26" hidden="1" thickBot="1" x14ac:dyDescent="0.25">
      <c r="A3" s="10"/>
      <c r="B3" s="29"/>
      <c r="C3" s="16"/>
      <c r="D3" s="16"/>
      <c r="E3" s="16"/>
      <c r="F3" s="16"/>
      <c r="G3" s="16"/>
      <c r="H3" s="16"/>
      <c r="I3" s="16"/>
      <c r="J3" s="16"/>
      <c r="K3" s="16"/>
      <c r="L3" s="16"/>
      <c r="M3" s="16"/>
      <c r="N3" s="16"/>
      <c r="O3" s="16"/>
      <c r="P3" s="18"/>
      <c r="Q3" s="16"/>
      <c r="R3" s="16"/>
      <c r="S3" s="10"/>
      <c r="T3" s="10"/>
      <c r="U3" s="10"/>
    </row>
    <row r="4" spans="1:21" ht="64.5" customHeight="1" thickBot="1" x14ac:dyDescent="0.2">
      <c r="A4" s="10"/>
      <c r="B4" s="202" t="s">
        <v>127</v>
      </c>
      <c r="C4" s="203"/>
      <c r="D4" s="203"/>
      <c r="E4" s="203"/>
      <c r="F4" s="203"/>
      <c r="G4" s="203"/>
      <c r="H4" s="203"/>
      <c r="I4" s="203"/>
      <c r="J4" s="203"/>
      <c r="K4" s="203"/>
      <c r="L4" s="203"/>
      <c r="M4" s="203"/>
      <c r="N4" s="203"/>
      <c r="O4" s="203"/>
      <c r="P4" s="203"/>
      <c r="Q4" s="203"/>
      <c r="R4" s="204"/>
      <c r="S4" s="10"/>
      <c r="T4" s="10"/>
      <c r="U4" s="10"/>
    </row>
    <row r="5" spans="1:21" ht="35.25" customHeight="1" thickBot="1" x14ac:dyDescent="0.2">
      <c r="A5" s="10"/>
      <c r="B5" s="205" t="s">
        <v>9</v>
      </c>
      <c r="C5" s="206"/>
      <c r="D5" s="206"/>
      <c r="E5" s="206"/>
      <c r="F5" s="206"/>
      <c r="G5" s="206"/>
      <c r="H5" s="207"/>
      <c r="I5" s="26"/>
      <c r="J5" s="27"/>
      <c r="K5" s="206"/>
      <c r="L5" s="206"/>
      <c r="M5" s="206"/>
      <c r="N5" s="207"/>
      <c r="O5" s="205" t="s">
        <v>10</v>
      </c>
      <c r="P5" s="208"/>
      <c r="Q5" s="208"/>
      <c r="R5" s="209"/>
      <c r="S5" s="10"/>
      <c r="T5" s="10"/>
      <c r="U5" s="10"/>
    </row>
    <row r="6" spans="1:21" s="357" customFormat="1" ht="56.25" customHeight="1" thickBot="1" x14ac:dyDescent="0.3">
      <c r="A6" s="348"/>
      <c r="B6" s="349" t="s">
        <v>105</v>
      </c>
      <c r="C6" s="350" t="s">
        <v>11</v>
      </c>
      <c r="D6" s="351" t="s">
        <v>12</v>
      </c>
      <c r="E6" s="351" t="s">
        <v>13</v>
      </c>
      <c r="F6" s="351" t="s">
        <v>14</v>
      </c>
      <c r="G6" s="351" t="s">
        <v>15</v>
      </c>
      <c r="H6" s="351" t="s">
        <v>6</v>
      </c>
      <c r="I6" s="352"/>
      <c r="J6" s="350" t="s">
        <v>16</v>
      </c>
      <c r="K6" s="351"/>
      <c r="L6" s="351"/>
      <c r="M6" s="351"/>
      <c r="N6" s="352"/>
      <c r="O6" s="353" t="s">
        <v>17</v>
      </c>
      <c r="P6" s="354" t="s">
        <v>18</v>
      </c>
      <c r="Q6" s="355" t="s">
        <v>19</v>
      </c>
      <c r="R6" s="356"/>
      <c r="S6" s="348"/>
      <c r="T6" s="348"/>
      <c r="U6" s="348"/>
    </row>
    <row r="7" spans="1:21" s="368" customFormat="1" ht="129" customHeight="1" thickBot="1" x14ac:dyDescent="0.3">
      <c r="A7" s="348"/>
      <c r="B7" s="358"/>
      <c r="C7" s="376"/>
      <c r="D7" s="359"/>
      <c r="E7" s="359"/>
      <c r="F7" s="360"/>
      <c r="G7" s="360"/>
      <c r="H7" s="360"/>
      <c r="I7" s="361"/>
      <c r="J7" s="362" t="s">
        <v>20</v>
      </c>
      <c r="K7" s="363" t="s">
        <v>21</v>
      </c>
      <c r="L7" s="363" t="s">
        <v>22</v>
      </c>
      <c r="M7" s="363" t="s">
        <v>23</v>
      </c>
      <c r="N7" s="364" t="s">
        <v>24</v>
      </c>
      <c r="O7" s="365"/>
      <c r="P7" s="366"/>
      <c r="Q7" s="367" t="s">
        <v>25</v>
      </c>
      <c r="R7" s="367" t="s">
        <v>26</v>
      </c>
      <c r="S7" s="348"/>
      <c r="T7" s="348"/>
      <c r="U7" s="348"/>
    </row>
    <row r="8" spans="1:21" s="346" customFormat="1" ht="107" customHeight="1" thickBot="1" x14ac:dyDescent="0.25">
      <c r="A8" s="342"/>
      <c r="B8" s="372">
        <v>1</v>
      </c>
      <c r="C8" s="195" t="s">
        <v>117</v>
      </c>
      <c r="D8" s="374" t="s">
        <v>120</v>
      </c>
      <c r="E8" s="378" t="s">
        <v>109</v>
      </c>
      <c r="F8" s="380" t="s">
        <v>118</v>
      </c>
      <c r="G8" s="371" t="s">
        <v>122</v>
      </c>
      <c r="H8" s="385">
        <v>0.85</v>
      </c>
      <c r="I8" s="383">
        <v>0.15</v>
      </c>
      <c r="J8" s="139"/>
      <c r="K8" s="139"/>
      <c r="L8" s="140"/>
      <c r="M8" s="138"/>
      <c r="N8" s="138"/>
      <c r="O8" s="343">
        <f>IF(SUM(K8,N8)&gt;100%,"NO PERMITIDO",SUM(K8,N8))</f>
        <v>0</v>
      </c>
      <c r="P8" s="344">
        <f>I8*O8/100%</f>
        <v>0</v>
      </c>
      <c r="Q8" s="345"/>
      <c r="R8" s="194"/>
      <c r="S8" s="342"/>
      <c r="T8" s="342"/>
      <c r="U8" s="342"/>
    </row>
    <row r="9" spans="1:21" s="346" customFormat="1" ht="107" customHeight="1" thickBot="1" x14ac:dyDescent="0.25">
      <c r="A9" s="342"/>
      <c r="B9" s="373"/>
      <c r="C9" s="196"/>
      <c r="D9" s="375"/>
      <c r="E9" s="379"/>
      <c r="F9" s="381"/>
      <c r="G9" s="369" t="s">
        <v>119</v>
      </c>
      <c r="H9" s="386"/>
      <c r="I9" s="384">
        <v>0.25</v>
      </c>
      <c r="J9" s="139"/>
      <c r="K9" s="139"/>
      <c r="L9" s="140"/>
      <c r="M9" s="138"/>
      <c r="N9" s="138"/>
      <c r="O9" s="343">
        <f t="shared" ref="O9:P11" si="0">IF(SUM(K9,N9)&gt;100%,"NO PERMITIDO",SUM(K9,N9))</f>
        <v>0</v>
      </c>
      <c r="P9" s="343">
        <f t="shared" ref="P9:P11" si="1">I9*O9/100%</f>
        <v>0</v>
      </c>
      <c r="Q9" s="347"/>
      <c r="R9" s="198"/>
      <c r="S9" s="342"/>
      <c r="T9" s="342"/>
      <c r="U9" s="342"/>
    </row>
    <row r="10" spans="1:21" s="346" customFormat="1" ht="107" customHeight="1" thickBot="1" x14ac:dyDescent="0.25">
      <c r="A10" s="342"/>
      <c r="B10" s="373"/>
      <c r="C10" s="196"/>
      <c r="D10" s="375"/>
      <c r="E10" s="379"/>
      <c r="F10" s="381"/>
      <c r="G10" s="369" t="s">
        <v>128</v>
      </c>
      <c r="H10" s="386"/>
      <c r="I10" s="384">
        <v>0.15</v>
      </c>
      <c r="J10" s="139"/>
      <c r="K10" s="139"/>
      <c r="L10" s="140"/>
      <c r="M10" s="138"/>
      <c r="N10" s="138"/>
      <c r="O10" s="343">
        <f t="shared" si="0"/>
        <v>0</v>
      </c>
      <c r="P10" s="343">
        <f t="shared" si="0"/>
        <v>0</v>
      </c>
      <c r="Q10" s="347"/>
      <c r="R10" s="198"/>
      <c r="S10" s="342"/>
      <c r="T10" s="342"/>
      <c r="U10" s="342"/>
    </row>
    <row r="11" spans="1:21" s="346" customFormat="1" ht="107" customHeight="1" thickBot="1" x14ac:dyDescent="0.25">
      <c r="A11" s="342"/>
      <c r="B11" s="373"/>
      <c r="C11" s="196"/>
      <c r="D11" s="375"/>
      <c r="E11" s="379"/>
      <c r="F11" s="381"/>
      <c r="G11" s="377" t="s">
        <v>129</v>
      </c>
      <c r="H11" s="386"/>
      <c r="I11" s="384">
        <v>0.15</v>
      </c>
      <c r="J11" s="139"/>
      <c r="K11" s="139"/>
      <c r="L11" s="140"/>
      <c r="M11" s="138"/>
      <c r="N11" s="138"/>
      <c r="O11" s="343">
        <f t="shared" si="0"/>
        <v>0</v>
      </c>
      <c r="P11" s="344">
        <f t="shared" si="1"/>
        <v>0</v>
      </c>
      <c r="Q11" s="347"/>
      <c r="R11" s="198"/>
      <c r="S11" s="342"/>
      <c r="T11" s="342"/>
      <c r="U11" s="342"/>
    </row>
    <row r="12" spans="1:21" ht="98" customHeight="1" thickBot="1" x14ac:dyDescent="0.2">
      <c r="A12" s="10"/>
      <c r="B12" s="373"/>
      <c r="C12" s="197"/>
      <c r="D12" s="375"/>
      <c r="E12" s="379"/>
      <c r="F12" s="382"/>
      <c r="G12" s="370" t="s">
        <v>121</v>
      </c>
      <c r="H12" s="387"/>
      <c r="I12" s="384">
        <v>0.15</v>
      </c>
      <c r="J12" s="184"/>
      <c r="K12" s="183"/>
      <c r="L12" s="187"/>
      <c r="M12" s="183"/>
      <c r="N12" s="182"/>
      <c r="O12" s="343">
        <f>IF(SUM(K12,N12)&gt;100%,"NO PERMITIDO",SUM(K12,N12))</f>
        <v>0</v>
      </c>
      <c r="P12" s="343">
        <f t="shared" ref="P12" si="2">H12*O12/100%</f>
        <v>0</v>
      </c>
      <c r="Q12" s="186"/>
      <c r="R12" s="185"/>
      <c r="S12" s="10"/>
      <c r="T12" s="10"/>
      <c r="U12" s="10"/>
    </row>
    <row r="13" spans="1:21" ht="36" customHeight="1" thickBot="1" x14ac:dyDescent="0.25">
      <c r="A13" s="10"/>
      <c r="B13" s="152" t="s">
        <v>27</v>
      </c>
      <c r="C13" s="390"/>
      <c r="D13" s="388"/>
      <c r="E13" s="153"/>
      <c r="F13" s="154"/>
      <c r="G13" s="154"/>
      <c r="H13" s="397">
        <f>IF(SUM(H8:H12)&gt;100%,"supera el 100%",SUM(H8:H12))</f>
        <v>0.85</v>
      </c>
      <c r="I13" s="155"/>
      <c r="J13" s="155"/>
      <c r="K13" s="33"/>
      <c r="L13" s="34"/>
      <c r="M13" s="34"/>
      <c r="N13" s="33"/>
      <c r="O13" s="34"/>
      <c r="P13" s="397">
        <f>SUM(P8:P12)</f>
        <v>0</v>
      </c>
      <c r="Q13" s="20"/>
      <c r="R13" s="47"/>
      <c r="S13" s="10"/>
      <c r="T13" s="10"/>
      <c r="U13" s="10"/>
    </row>
    <row r="14" spans="1:21" s="45" customFormat="1" ht="27" customHeight="1" thickBot="1" x14ac:dyDescent="0.25">
      <c r="A14" s="10"/>
      <c r="B14" s="156"/>
      <c r="C14" s="389"/>
      <c r="D14" s="157"/>
      <c r="E14" s="158"/>
      <c r="F14" s="158"/>
      <c r="G14" s="158"/>
      <c r="H14" s="391"/>
      <c r="I14" s="159"/>
      <c r="J14" s="159"/>
      <c r="K14" s="42"/>
      <c r="L14" s="41"/>
      <c r="M14" s="41"/>
      <c r="N14" s="42"/>
      <c r="O14" s="41"/>
      <c r="P14" s="43"/>
      <c r="Q14" s="44"/>
      <c r="R14" s="48"/>
      <c r="S14" s="39"/>
      <c r="T14" s="40"/>
      <c r="U14" s="40"/>
    </row>
    <row r="15" spans="1:21" ht="66" customHeight="1" thickBot="1" x14ac:dyDescent="0.2">
      <c r="A15" s="10"/>
      <c r="B15" s="232" t="s">
        <v>7</v>
      </c>
      <c r="C15" s="233"/>
      <c r="D15" s="233"/>
      <c r="E15" s="233"/>
      <c r="F15" s="233"/>
      <c r="G15" s="233"/>
      <c r="H15" s="233"/>
      <c r="I15" s="233"/>
      <c r="J15" s="233"/>
      <c r="K15" s="233"/>
      <c r="L15" s="233"/>
      <c r="M15" s="233"/>
      <c r="N15" s="233"/>
      <c r="O15" s="233"/>
      <c r="P15" s="234"/>
      <c r="Q15" s="210"/>
      <c r="R15" s="211"/>
      <c r="S15" s="10"/>
      <c r="T15" s="10"/>
      <c r="U15" s="10"/>
    </row>
    <row r="16" spans="1:21" ht="117" customHeight="1" thickBot="1" x14ac:dyDescent="0.2">
      <c r="A16" s="10"/>
      <c r="B16" s="212">
        <v>2</v>
      </c>
      <c r="C16" s="374" t="s">
        <v>110</v>
      </c>
      <c r="D16" s="374" t="s">
        <v>120</v>
      </c>
      <c r="E16" s="374" t="s">
        <v>109</v>
      </c>
      <c r="F16" s="374" t="s">
        <v>116</v>
      </c>
      <c r="G16" s="370" t="s">
        <v>123</v>
      </c>
      <c r="H16" s="385">
        <v>0.15</v>
      </c>
      <c r="I16" s="384">
        <v>0.06</v>
      </c>
      <c r="J16" s="139"/>
      <c r="K16" s="139"/>
      <c r="L16" s="140"/>
      <c r="M16" s="138"/>
      <c r="N16" s="138"/>
      <c r="O16" s="343">
        <f t="shared" ref="O16:O19" si="3">IF(SUM(K16,N16)&gt;100%,"NO PERMITIDO",SUM(K16,N16))</f>
        <v>0</v>
      </c>
      <c r="P16" s="343">
        <f t="shared" ref="P16:P19" si="4">I16*O16/100%</f>
        <v>0</v>
      </c>
      <c r="Q16" s="210"/>
      <c r="R16" s="211"/>
      <c r="S16" s="10"/>
      <c r="T16" s="10"/>
      <c r="U16" s="10"/>
    </row>
    <row r="17" spans="1:21" ht="70.5" customHeight="1" thickBot="1" x14ac:dyDescent="0.25">
      <c r="A17" s="10"/>
      <c r="B17" s="213"/>
      <c r="C17" s="375"/>
      <c r="D17" s="375"/>
      <c r="E17" s="375"/>
      <c r="F17" s="375"/>
      <c r="G17" s="370" t="s">
        <v>124</v>
      </c>
      <c r="H17" s="386"/>
      <c r="I17" s="384">
        <v>0.03</v>
      </c>
      <c r="J17" s="139"/>
      <c r="K17" s="139"/>
      <c r="L17" s="140"/>
      <c r="M17" s="138"/>
      <c r="N17" s="138"/>
      <c r="O17" s="343">
        <f t="shared" si="3"/>
        <v>0</v>
      </c>
      <c r="P17" s="343">
        <f t="shared" si="4"/>
        <v>0</v>
      </c>
      <c r="Q17" s="49"/>
      <c r="R17" s="50"/>
      <c r="S17" s="10"/>
      <c r="T17" s="10"/>
      <c r="U17" s="10"/>
    </row>
    <row r="18" spans="1:21" ht="81" customHeight="1" thickBot="1" x14ac:dyDescent="0.25">
      <c r="A18" s="10"/>
      <c r="B18" s="213"/>
      <c r="C18" s="375"/>
      <c r="D18" s="375"/>
      <c r="E18" s="375"/>
      <c r="F18" s="375"/>
      <c r="G18" s="398" t="s">
        <v>126</v>
      </c>
      <c r="H18" s="386"/>
      <c r="I18" s="384">
        <v>0.03</v>
      </c>
      <c r="J18" s="139"/>
      <c r="K18" s="139"/>
      <c r="L18" s="140"/>
      <c r="M18" s="138"/>
      <c r="N18" s="138"/>
      <c r="O18" s="343"/>
      <c r="P18" s="343"/>
      <c r="Q18" s="49"/>
      <c r="R18" s="50"/>
      <c r="S18" s="10"/>
      <c r="T18" s="10"/>
      <c r="U18" s="10"/>
    </row>
    <row r="19" spans="1:21" ht="90" customHeight="1" thickBot="1" x14ac:dyDescent="0.25">
      <c r="A19" s="10"/>
      <c r="B19" s="213"/>
      <c r="C19" s="375"/>
      <c r="D19" s="375"/>
      <c r="E19" s="375"/>
      <c r="F19" s="375"/>
      <c r="G19" s="370" t="s">
        <v>125</v>
      </c>
      <c r="H19" s="387"/>
      <c r="I19" s="384">
        <v>0.03</v>
      </c>
      <c r="J19" s="139"/>
      <c r="K19" s="139"/>
      <c r="L19" s="140"/>
      <c r="M19" s="138"/>
      <c r="N19" s="138"/>
      <c r="O19" s="343">
        <f t="shared" si="3"/>
        <v>0</v>
      </c>
      <c r="P19" s="343">
        <f t="shared" si="4"/>
        <v>0</v>
      </c>
      <c r="Q19" s="49"/>
      <c r="R19" s="50"/>
      <c r="S19" s="10"/>
      <c r="T19" s="10"/>
      <c r="U19" s="10"/>
    </row>
    <row r="20" spans="1:21" ht="27" customHeight="1" thickBot="1" x14ac:dyDescent="0.25">
      <c r="A20" s="10"/>
      <c r="B20" s="149" t="s">
        <v>27</v>
      </c>
      <c r="C20" s="392"/>
      <c r="D20" s="393"/>
      <c r="E20" s="394"/>
      <c r="F20" s="395"/>
      <c r="G20" s="150"/>
      <c r="H20" s="397">
        <f>IF(SUM(H16)&gt;100%,"supera el 100%",SUM(H13:H19))</f>
        <v>1</v>
      </c>
      <c r="I20" s="396">
        <f>IF(SUM(I16)&gt;100%,"supera el 100%",SUM(I13:I19))</f>
        <v>0.15</v>
      </c>
      <c r="J20" s="151"/>
      <c r="K20" s="35"/>
      <c r="L20" s="163"/>
      <c r="M20" s="163"/>
      <c r="N20" s="151"/>
      <c r="O20" s="163"/>
      <c r="P20" s="397">
        <f>SUM(P16:P19)</f>
        <v>0</v>
      </c>
      <c r="Q20" s="49"/>
      <c r="R20" s="50"/>
      <c r="S20" s="10"/>
      <c r="T20" s="10"/>
      <c r="U20" s="10"/>
    </row>
    <row r="21" spans="1:21" ht="27" customHeight="1" thickBot="1" x14ac:dyDescent="0.25">
      <c r="A21" s="10"/>
      <c r="B21" s="51"/>
      <c r="C21" s="21"/>
      <c r="D21" s="21"/>
      <c r="E21" s="21"/>
      <c r="F21" s="21"/>
      <c r="G21" s="21"/>
      <c r="H21" s="21"/>
      <c r="I21" s="21"/>
      <c r="J21" s="21"/>
      <c r="K21" s="21"/>
      <c r="L21" s="21"/>
      <c r="M21" s="24"/>
      <c r="N21" s="24"/>
      <c r="O21" s="24"/>
      <c r="P21" s="19"/>
      <c r="Q21" s="49"/>
      <c r="R21" s="50"/>
      <c r="S21" s="10"/>
      <c r="T21" s="10"/>
      <c r="U21" s="10"/>
    </row>
    <row r="22" spans="1:21" ht="60.75" customHeight="1" thickBot="1" x14ac:dyDescent="0.25">
      <c r="A22" s="10"/>
      <c r="B22" s="232" t="s">
        <v>32</v>
      </c>
      <c r="C22" s="233"/>
      <c r="D22" s="233"/>
      <c r="E22" s="233"/>
      <c r="F22" s="233"/>
      <c r="G22" s="233"/>
      <c r="H22" s="32"/>
      <c r="I22" s="36"/>
      <c r="J22" s="36"/>
      <c r="K22" s="36"/>
      <c r="L22" s="36"/>
      <c r="M22" s="37"/>
      <c r="N22" s="37"/>
      <c r="O22" s="37"/>
      <c r="P22" s="38"/>
      <c r="Q22" s="49"/>
      <c r="R22" s="50"/>
      <c r="S22" s="10"/>
      <c r="T22" s="10"/>
      <c r="U22" s="10"/>
    </row>
    <row r="23" spans="1:21" ht="46.5" customHeight="1" x14ac:dyDescent="0.2">
      <c r="A23" s="10"/>
      <c r="B23" s="212">
        <v>3</v>
      </c>
      <c r="C23" s="214"/>
      <c r="D23" s="248"/>
      <c r="E23" s="214"/>
      <c r="F23" s="214"/>
      <c r="G23" s="141"/>
      <c r="H23" s="216">
        <v>0.05</v>
      </c>
      <c r="I23" s="235">
        <v>0.05</v>
      </c>
      <c r="J23" s="237"/>
      <c r="K23" s="237"/>
      <c r="L23" s="240"/>
      <c r="M23" s="243"/>
      <c r="N23" s="243"/>
      <c r="O23" s="226">
        <f>IF(SUM(K23,N23)&gt;100%,"NO PERMITIDO",SUM(K23,N23))</f>
        <v>0</v>
      </c>
      <c r="P23" s="229">
        <f>I23*O23/100%</f>
        <v>0</v>
      </c>
      <c r="Q23" s="49"/>
      <c r="R23" s="50"/>
      <c r="S23" s="10"/>
      <c r="T23" s="10"/>
      <c r="U23" s="10"/>
    </row>
    <row r="24" spans="1:21" ht="48" customHeight="1" x14ac:dyDescent="0.2">
      <c r="A24" s="10"/>
      <c r="B24" s="213"/>
      <c r="C24" s="215"/>
      <c r="D24" s="249"/>
      <c r="E24" s="215"/>
      <c r="F24" s="215"/>
      <c r="G24" s="142"/>
      <c r="H24" s="215"/>
      <c r="I24" s="236"/>
      <c r="J24" s="238"/>
      <c r="K24" s="238"/>
      <c r="L24" s="241"/>
      <c r="M24" s="244"/>
      <c r="N24" s="244"/>
      <c r="O24" s="227"/>
      <c r="P24" s="230"/>
      <c r="Q24" s="49"/>
      <c r="R24" s="50"/>
      <c r="S24" s="10"/>
      <c r="T24" s="10"/>
      <c r="U24" s="10"/>
    </row>
    <row r="25" spans="1:21" ht="48" customHeight="1" x14ac:dyDescent="0.2">
      <c r="A25" s="10"/>
      <c r="B25" s="213"/>
      <c r="C25" s="215"/>
      <c r="D25" s="249"/>
      <c r="E25" s="215"/>
      <c r="F25" s="215"/>
      <c r="G25" s="142"/>
      <c r="H25" s="215"/>
      <c r="I25" s="160"/>
      <c r="J25" s="238"/>
      <c r="K25" s="238"/>
      <c r="L25" s="241"/>
      <c r="M25" s="244"/>
      <c r="N25" s="244"/>
      <c r="O25" s="227"/>
      <c r="P25" s="230"/>
      <c r="Q25" s="49"/>
      <c r="R25" s="50"/>
      <c r="S25" s="10"/>
      <c r="T25" s="10"/>
      <c r="U25" s="10"/>
    </row>
    <row r="26" spans="1:21" ht="48" customHeight="1" x14ac:dyDescent="0.2">
      <c r="A26" s="10"/>
      <c r="B26" s="213"/>
      <c r="C26" s="215"/>
      <c r="D26" s="249"/>
      <c r="E26" s="215"/>
      <c r="F26" s="215"/>
      <c r="G26" s="142"/>
      <c r="H26" s="215"/>
      <c r="I26" s="160"/>
      <c r="J26" s="238"/>
      <c r="K26" s="238"/>
      <c r="L26" s="241"/>
      <c r="M26" s="244"/>
      <c r="N26" s="244"/>
      <c r="O26" s="227"/>
      <c r="P26" s="230"/>
      <c r="Q26" s="49"/>
      <c r="R26" s="50"/>
      <c r="S26" s="10"/>
      <c r="T26" s="10"/>
      <c r="U26" s="10"/>
    </row>
    <row r="27" spans="1:21" ht="48" customHeight="1" thickBot="1" x14ac:dyDescent="0.25">
      <c r="A27" s="10"/>
      <c r="B27" s="246"/>
      <c r="C27" s="247"/>
      <c r="D27" s="250"/>
      <c r="E27" s="247"/>
      <c r="F27" s="247"/>
      <c r="G27" s="143"/>
      <c r="H27" s="247"/>
      <c r="I27" s="161"/>
      <c r="J27" s="239"/>
      <c r="K27" s="239"/>
      <c r="L27" s="242"/>
      <c r="M27" s="245"/>
      <c r="N27" s="245"/>
      <c r="O27" s="228"/>
      <c r="P27" s="231"/>
      <c r="Q27" s="49"/>
      <c r="R27" s="50"/>
      <c r="S27" s="10"/>
      <c r="T27" s="10"/>
      <c r="U27" s="10"/>
    </row>
    <row r="28" spans="1:21" s="76" customFormat="1" ht="27" customHeight="1" thickBot="1" x14ac:dyDescent="0.25">
      <c r="A28" s="68"/>
      <c r="B28" s="147" t="s">
        <v>27</v>
      </c>
      <c r="C28" s="69"/>
      <c r="D28" s="70"/>
      <c r="E28" s="71"/>
      <c r="F28" s="71"/>
      <c r="G28" s="71"/>
      <c r="H28" s="148">
        <f>IF(SUM(H22:H27)&gt;100%,"supera el 100%",SUM(H22:H27))</f>
        <v>0.05</v>
      </c>
      <c r="I28" s="162"/>
      <c r="J28" s="72"/>
      <c r="K28" s="72"/>
      <c r="L28" s="73"/>
      <c r="M28" s="73"/>
      <c r="N28" s="72"/>
      <c r="O28" s="73"/>
      <c r="P28" s="164">
        <f>SUM(P23:P27)</f>
        <v>0</v>
      </c>
      <c r="Q28" s="74"/>
      <c r="R28" s="75"/>
      <c r="S28" s="68"/>
      <c r="T28" s="68"/>
      <c r="U28" s="68"/>
    </row>
    <row r="29" spans="1:21" ht="25" customHeight="1" thickBot="1" x14ac:dyDescent="0.25">
      <c r="A29" s="10"/>
      <c r="B29" s="51"/>
      <c r="C29" s="21"/>
      <c r="D29" s="21"/>
      <c r="E29" s="21"/>
      <c r="F29" s="21"/>
      <c r="G29" s="21"/>
      <c r="H29" s="21"/>
      <c r="I29" s="21"/>
      <c r="J29" s="21"/>
      <c r="K29" s="21"/>
      <c r="L29" s="21"/>
      <c r="M29" s="24"/>
      <c r="N29" s="24"/>
      <c r="O29" s="24"/>
      <c r="P29" s="49"/>
      <c r="Q29" s="49"/>
      <c r="R29" s="50"/>
      <c r="S29" s="10"/>
      <c r="T29" s="10"/>
      <c r="U29" s="10"/>
    </row>
    <row r="30" spans="1:21" ht="58" customHeight="1" thickBot="1" x14ac:dyDescent="0.25">
      <c r="A30" s="10"/>
      <c r="B30" s="52"/>
      <c r="C30" s="53"/>
      <c r="D30" s="53"/>
      <c r="E30" s="53"/>
      <c r="F30" s="53"/>
      <c r="G30" s="54"/>
      <c r="H30" s="12"/>
      <c r="I30" s="12"/>
      <c r="J30" s="12"/>
      <c r="K30" s="12"/>
      <c r="L30" s="12"/>
      <c r="M30" s="12"/>
      <c r="N30" s="12"/>
      <c r="O30" s="12"/>
      <c r="P30" s="46">
        <f>+P13+P20+P28</f>
        <v>0</v>
      </c>
      <c r="Q30" s="49"/>
      <c r="R30" s="55"/>
      <c r="S30" s="10"/>
      <c r="T30" s="10"/>
      <c r="U30" s="10"/>
    </row>
    <row r="31" spans="1:21" ht="127" customHeight="1" thickBot="1" x14ac:dyDescent="0.25">
      <c r="A31" s="10"/>
      <c r="B31" s="56"/>
      <c r="C31" s="145" t="s">
        <v>28</v>
      </c>
      <c r="D31" s="217">
        <v>44958</v>
      </c>
      <c r="E31" s="218"/>
      <c r="F31" s="11"/>
      <c r="G31" s="219"/>
      <c r="H31" s="220"/>
      <c r="I31" s="220"/>
      <c r="J31" s="221"/>
      <c r="K31" s="146"/>
      <c r="L31" s="219"/>
      <c r="M31" s="220"/>
      <c r="N31" s="220"/>
      <c r="O31" s="221"/>
      <c r="P31" s="57"/>
      <c r="Q31" s="58"/>
      <c r="R31" s="59"/>
      <c r="S31" s="10"/>
      <c r="T31" s="10"/>
      <c r="U31" s="10"/>
    </row>
    <row r="32" spans="1:21" ht="58" customHeight="1" thickBot="1" x14ac:dyDescent="0.25">
      <c r="A32" s="10"/>
      <c r="B32" s="56"/>
      <c r="C32" s="145" t="s">
        <v>29</v>
      </c>
      <c r="D32" s="222">
        <v>2023</v>
      </c>
      <c r="E32" s="222"/>
      <c r="F32" s="11"/>
      <c r="G32" s="223" t="s">
        <v>30</v>
      </c>
      <c r="H32" s="224"/>
      <c r="I32" s="224"/>
      <c r="J32" s="225"/>
      <c r="K32" s="146"/>
      <c r="L32" s="223" t="s">
        <v>31</v>
      </c>
      <c r="M32" s="224"/>
      <c r="N32" s="224"/>
      <c r="O32" s="225"/>
      <c r="P32" s="60"/>
      <c r="Q32" s="61"/>
      <c r="R32" s="62"/>
      <c r="S32" s="10"/>
      <c r="T32" s="10"/>
      <c r="U32" s="10"/>
    </row>
    <row r="33" spans="1:21" ht="26" thickBot="1" x14ac:dyDescent="0.2">
      <c r="A33" s="10"/>
      <c r="B33" s="63"/>
      <c r="C33" s="64"/>
      <c r="D33" s="65"/>
      <c r="E33" s="65"/>
      <c r="F33" s="65"/>
      <c r="G33" s="65"/>
      <c r="H33" s="65"/>
      <c r="I33" s="65"/>
      <c r="J33" s="65"/>
      <c r="K33" s="65"/>
      <c r="L33" s="65"/>
      <c r="M33" s="65"/>
      <c r="N33" s="65"/>
      <c r="O33" s="65"/>
      <c r="P33" s="66"/>
      <c r="Q33" s="65"/>
      <c r="R33" s="67"/>
      <c r="S33" s="10"/>
      <c r="T33" s="10"/>
      <c r="U33" s="10"/>
    </row>
    <row r="34" spans="1:21" s="15" customFormat="1" ht="25" x14ac:dyDescent="0.15">
      <c r="A34" s="10"/>
      <c r="B34" s="25"/>
      <c r="C34" s="10"/>
      <c r="D34" s="10"/>
      <c r="E34" s="10"/>
      <c r="F34" s="10"/>
      <c r="G34" s="10"/>
      <c r="H34" s="10"/>
      <c r="I34" s="10"/>
      <c r="J34" s="10"/>
      <c r="K34" s="10"/>
      <c r="L34" s="10"/>
      <c r="M34" s="10"/>
      <c r="N34" s="10"/>
      <c r="O34" s="10"/>
      <c r="P34" s="10"/>
      <c r="Q34" s="10"/>
      <c r="R34" s="10"/>
      <c r="S34" s="10"/>
      <c r="T34" s="10"/>
      <c r="U34" s="10"/>
    </row>
    <row r="35" spans="1:21" s="15" customFormat="1" ht="25" x14ac:dyDescent="0.15">
      <c r="A35" s="10"/>
      <c r="B35" s="25"/>
      <c r="C35" s="10"/>
      <c r="D35" s="10"/>
      <c r="E35" s="10"/>
      <c r="F35" s="10"/>
      <c r="G35" s="10"/>
      <c r="H35" s="10"/>
      <c r="I35" s="10"/>
      <c r="J35" s="10"/>
      <c r="K35" s="10"/>
      <c r="L35" s="10"/>
      <c r="M35" s="10"/>
      <c r="N35" s="10"/>
      <c r="O35" s="10"/>
      <c r="P35" s="10"/>
      <c r="Q35" s="10"/>
      <c r="R35" s="10"/>
      <c r="S35" s="10"/>
      <c r="T35" s="10"/>
      <c r="U35" s="10"/>
    </row>
    <row r="36" spans="1:21" s="15" customFormat="1" x14ac:dyDescent="0.2">
      <c r="B36" s="30"/>
      <c r="P36" s="22"/>
    </row>
    <row r="37" spans="1:21" s="15" customFormat="1" x14ac:dyDescent="0.2">
      <c r="B37" s="30"/>
      <c r="P37" s="22"/>
    </row>
    <row r="38" spans="1:21" s="15" customFormat="1" x14ac:dyDescent="0.2">
      <c r="B38" s="30"/>
      <c r="P38" s="22"/>
    </row>
    <row r="39" spans="1:21" s="15" customFormat="1" x14ac:dyDescent="0.2">
      <c r="B39" s="30"/>
      <c r="P39" s="22"/>
    </row>
    <row r="40" spans="1:21" s="15" customFormat="1" x14ac:dyDescent="0.2">
      <c r="B40" s="30"/>
      <c r="G40"/>
      <c r="P40" s="22"/>
    </row>
    <row r="41" spans="1:21" s="15" customFormat="1" x14ac:dyDescent="0.2">
      <c r="B41" s="30"/>
      <c r="P41" s="22"/>
    </row>
    <row r="42" spans="1:21" s="15" customFormat="1" x14ac:dyDescent="0.2">
      <c r="B42" s="30"/>
      <c r="P42" s="22"/>
    </row>
    <row r="43" spans="1:21" s="15" customFormat="1" x14ac:dyDescent="0.2">
      <c r="B43" s="30"/>
      <c r="P43" s="22"/>
    </row>
    <row r="44" spans="1:21" s="15" customFormat="1" x14ac:dyDescent="0.2">
      <c r="B44" s="30"/>
      <c r="P44" s="22"/>
    </row>
    <row r="45" spans="1:21" s="15" customFormat="1" x14ac:dyDescent="0.2">
      <c r="B45" s="30"/>
      <c r="P45" s="22"/>
    </row>
    <row r="46" spans="1:21" s="15" customFormat="1" x14ac:dyDescent="0.2">
      <c r="B46" s="30"/>
      <c r="P46" s="22"/>
    </row>
    <row r="47" spans="1:21" s="15" customFormat="1" x14ac:dyDescent="0.2">
      <c r="B47" s="30"/>
      <c r="P47" s="22"/>
    </row>
    <row r="48" spans="1:21" s="15" customFormat="1" x14ac:dyDescent="0.2">
      <c r="B48" s="30"/>
      <c r="P48" s="22"/>
    </row>
    <row r="49" spans="2:16" s="15" customFormat="1" x14ac:dyDescent="0.2">
      <c r="B49" s="30"/>
      <c r="P49" s="22"/>
    </row>
    <row r="50" spans="2:16" s="15" customFormat="1" x14ac:dyDescent="0.2">
      <c r="B50" s="30"/>
      <c r="P50" s="22"/>
    </row>
    <row r="51" spans="2:16" s="15" customFormat="1" x14ac:dyDescent="0.2">
      <c r="B51" s="30"/>
      <c r="P51" s="22"/>
    </row>
    <row r="52" spans="2:16" s="15" customFormat="1" x14ac:dyDescent="0.2">
      <c r="B52" s="30"/>
      <c r="P52" s="22"/>
    </row>
    <row r="53" spans="2:16" s="15" customFormat="1" x14ac:dyDescent="0.2">
      <c r="B53" s="30"/>
      <c r="P53" s="22"/>
    </row>
    <row r="54" spans="2:16" s="15" customFormat="1" x14ac:dyDescent="0.2">
      <c r="B54" s="30"/>
      <c r="P54" s="22"/>
    </row>
    <row r="55" spans="2:16" s="15" customFormat="1" x14ac:dyDescent="0.2">
      <c r="B55" s="30"/>
      <c r="P55" s="22"/>
    </row>
    <row r="56" spans="2:16" s="15" customFormat="1" x14ac:dyDescent="0.2">
      <c r="B56" s="30"/>
      <c r="P56" s="22"/>
    </row>
    <row r="57" spans="2:16" s="15" customFormat="1" x14ac:dyDescent="0.2">
      <c r="B57" s="30"/>
      <c r="P57" s="22"/>
    </row>
    <row r="58" spans="2:16" s="15" customFormat="1" x14ac:dyDescent="0.2">
      <c r="B58" s="30"/>
      <c r="P58" s="22"/>
    </row>
    <row r="59" spans="2:16" s="15" customFormat="1" x14ac:dyDescent="0.2">
      <c r="B59" s="30"/>
      <c r="P59" s="22"/>
    </row>
    <row r="60" spans="2:16" s="15" customFormat="1" x14ac:dyDescent="0.2">
      <c r="B60" s="30"/>
      <c r="P60" s="22"/>
    </row>
    <row r="61" spans="2:16" s="15" customFormat="1" x14ac:dyDescent="0.2">
      <c r="B61" s="30"/>
      <c r="P61" s="22"/>
    </row>
    <row r="62" spans="2:16" s="15" customFormat="1" x14ac:dyDescent="0.2">
      <c r="B62" s="30"/>
      <c r="P62" s="22"/>
    </row>
    <row r="63" spans="2:16" s="15" customFormat="1" x14ac:dyDescent="0.2">
      <c r="B63" s="30"/>
      <c r="P63" s="22"/>
    </row>
    <row r="64" spans="2:16" s="15" customFormat="1" x14ac:dyDescent="0.2">
      <c r="B64" s="30"/>
      <c r="P64" s="22"/>
    </row>
    <row r="65" spans="2:16" s="15" customFormat="1" x14ac:dyDescent="0.2">
      <c r="B65" s="30"/>
      <c r="P65" s="22"/>
    </row>
    <row r="66" spans="2:16" s="15" customFormat="1" x14ac:dyDescent="0.2">
      <c r="B66" s="30"/>
      <c r="P66" s="22"/>
    </row>
    <row r="67" spans="2:16" s="15" customFormat="1" x14ac:dyDescent="0.2">
      <c r="B67" s="30"/>
      <c r="P67" s="22"/>
    </row>
    <row r="68" spans="2:16" s="15" customFormat="1" x14ac:dyDescent="0.2">
      <c r="B68" s="30"/>
      <c r="P68" s="22"/>
    </row>
    <row r="69" spans="2:16" s="15" customFormat="1" x14ac:dyDescent="0.2">
      <c r="B69" s="30"/>
      <c r="P69" s="22"/>
    </row>
    <row r="70" spans="2:16" s="15" customFormat="1" x14ac:dyDescent="0.2">
      <c r="B70" s="30"/>
      <c r="P70" s="22"/>
    </row>
    <row r="71" spans="2:16" s="15" customFormat="1" x14ac:dyDescent="0.2">
      <c r="B71" s="30"/>
      <c r="P71" s="22"/>
    </row>
    <row r="72" spans="2:16" s="15" customFormat="1" x14ac:dyDescent="0.2">
      <c r="B72" s="30"/>
      <c r="P72" s="22"/>
    </row>
    <row r="73" spans="2:16" s="15" customFormat="1" x14ac:dyDescent="0.2">
      <c r="B73" s="30"/>
      <c r="P73" s="22"/>
    </row>
    <row r="74" spans="2:16" s="15" customFormat="1" x14ac:dyDescent="0.2">
      <c r="B74" s="30"/>
      <c r="P74" s="22"/>
    </row>
    <row r="75" spans="2:16" s="15" customFormat="1" x14ac:dyDescent="0.2">
      <c r="B75" s="30"/>
      <c r="P75" s="22"/>
    </row>
    <row r="76" spans="2:16" s="15" customFormat="1" x14ac:dyDescent="0.2">
      <c r="B76" s="30"/>
      <c r="P76" s="22"/>
    </row>
    <row r="77" spans="2:16" s="15" customFormat="1" x14ac:dyDescent="0.2">
      <c r="B77" s="30"/>
      <c r="P77" s="22"/>
    </row>
    <row r="78" spans="2:16" s="15" customFormat="1" x14ac:dyDescent="0.2">
      <c r="B78" s="30"/>
      <c r="P78" s="22"/>
    </row>
    <row r="79" spans="2:16" s="15" customFormat="1" x14ac:dyDescent="0.2">
      <c r="B79" s="30"/>
      <c r="P79" s="22"/>
    </row>
  </sheetData>
  <mergeCells count="54">
    <mergeCell ref="B8:B12"/>
    <mergeCell ref="D8:D12"/>
    <mergeCell ref="E8:E12"/>
    <mergeCell ref="F8:F12"/>
    <mergeCell ref="H8:H12"/>
    <mergeCell ref="O23:O27"/>
    <mergeCell ref="P23:P27"/>
    <mergeCell ref="B15:P15"/>
    <mergeCell ref="I23:I24"/>
    <mergeCell ref="J23:J27"/>
    <mergeCell ref="K23:K27"/>
    <mergeCell ref="L23:L27"/>
    <mergeCell ref="M23:M27"/>
    <mergeCell ref="N23:N27"/>
    <mergeCell ref="B22:G22"/>
    <mergeCell ref="B23:B27"/>
    <mergeCell ref="C23:C27"/>
    <mergeCell ref="D23:D27"/>
    <mergeCell ref="E23:E27"/>
    <mergeCell ref="F23:F27"/>
    <mergeCell ref="H23:H27"/>
    <mergeCell ref="D31:E31"/>
    <mergeCell ref="G31:J31"/>
    <mergeCell ref="L31:O31"/>
    <mergeCell ref="D32:E32"/>
    <mergeCell ref="G32:J32"/>
    <mergeCell ref="L32:O32"/>
    <mergeCell ref="Q15:R16"/>
    <mergeCell ref="B16:B19"/>
    <mergeCell ref="C16:C19"/>
    <mergeCell ref="F16:F19"/>
    <mergeCell ref="H16:H19"/>
    <mergeCell ref="D16:D19"/>
    <mergeCell ref="E16:E19"/>
    <mergeCell ref="C8:C12"/>
    <mergeCell ref="Q8:Q11"/>
    <mergeCell ref="R8:R11"/>
    <mergeCell ref="F6:F7"/>
    <mergeCell ref="F1:F2"/>
    <mergeCell ref="H1:H2"/>
    <mergeCell ref="B4:R4"/>
    <mergeCell ref="B5:H5"/>
    <mergeCell ref="K5:N5"/>
    <mergeCell ref="O5:R5"/>
    <mergeCell ref="H6:I7"/>
    <mergeCell ref="J6:N6"/>
    <mergeCell ref="O6:O7"/>
    <mergeCell ref="P6:P7"/>
    <mergeCell ref="Q6:R6"/>
    <mergeCell ref="G6:G7"/>
    <mergeCell ref="E6:E7"/>
    <mergeCell ref="B6:B7"/>
    <mergeCell ref="C6:C7"/>
    <mergeCell ref="D6:D7"/>
  </mergeCells>
  <conditionalFormatting sqref="O8:O11">
    <cfRule type="cellIs" dxfId="5" priority="8" operator="greaterThan">
      <formula>100</formula>
    </cfRule>
  </conditionalFormatting>
  <conditionalFormatting sqref="O23">
    <cfRule type="cellIs" dxfId="4" priority="6" operator="greaterThan">
      <formula>100</formula>
    </cfRule>
  </conditionalFormatting>
  <conditionalFormatting sqref="P9">
    <cfRule type="cellIs" dxfId="3" priority="4" operator="greaterThan">
      <formula>100</formula>
    </cfRule>
  </conditionalFormatting>
  <conditionalFormatting sqref="P10">
    <cfRule type="cellIs" dxfId="2" priority="3" operator="greaterThan">
      <formula>100</formula>
    </cfRule>
  </conditionalFormatting>
  <conditionalFormatting sqref="O12:P12">
    <cfRule type="cellIs" dxfId="1" priority="2" operator="greaterThan">
      <formula>100</formula>
    </cfRule>
  </conditionalFormatting>
  <conditionalFormatting sqref="O16:P19">
    <cfRule type="cellIs" dxfId="0" priority="1" operator="greaterThan">
      <formula>100</formula>
    </cfRule>
  </conditionalFormatting>
  <dataValidations disablePrompts="1" count="1">
    <dataValidation allowBlank="1" showInputMessage="1" showErrorMessage="1" errorTitle="error" error="solo datos númericos" sqref="H16:H19 H23:H27 H8"/>
  </dataValidations>
  <printOptions horizontalCentered="1"/>
  <pageMargins left="0.35433070866141736" right="0.31496062992125984" top="0.35433070866141736" bottom="0.39370078740157483" header="0.31496062992125984" footer="0.31496062992125984"/>
  <pageSetup paperSize="175" scale="45" orientation="landscape" r:id="rId1"/>
  <rowBreaks count="1" manualBreakCount="1">
    <brk id="33" max="17" man="1"/>
  </rowBreaks>
  <colBreaks count="1" manualBreakCount="1">
    <brk id="18" max="40" man="1"/>
  </colBreak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60"/>
  <sheetViews>
    <sheetView showGridLines="0" topLeftCell="A45" zoomScale="71" zoomScaleNormal="71" zoomScalePageLayoutView="71" workbookViewId="0">
      <selection activeCell="D16" sqref="D16"/>
    </sheetView>
  </sheetViews>
  <sheetFormatPr baseColWidth="10" defaultColWidth="11.5" defaultRowHeight="15" x14ac:dyDescent="0.2"/>
  <cols>
    <col min="1" max="1" width="11.5" style="79"/>
    <col min="2" max="2" width="32.6640625" style="86" bestFit="1" customWidth="1"/>
    <col min="3" max="3" width="48.83203125" style="79" customWidth="1"/>
    <col min="4" max="4" width="59.33203125" style="79" customWidth="1"/>
    <col min="5" max="5" width="11.5" style="80" customWidth="1"/>
    <col min="6" max="6" width="11.5" style="80"/>
    <col min="7" max="7" width="12.1640625" style="80" customWidth="1"/>
    <col min="8" max="8" width="13.5" style="80" customWidth="1"/>
    <col min="9" max="9" width="24.5" style="79" customWidth="1"/>
    <col min="10" max="10" width="17" style="79" customWidth="1"/>
    <col min="11" max="11" width="27.6640625" style="79" customWidth="1"/>
    <col min="12" max="16384" width="11.5" style="79"/>
  </cols>
  <sheetData>
    <row r="1" spans="1:13" s="90" customFormat="1" ht="35" customHeight="1" thickBot="1" x14ac:dyDescent="0.25">
      <c r="A1" s="87"/>
      <c r="B1" s="259" t="s">
        <v>130</v>
      </c>
      <c r="C1" s="260"/>
      <c r="D1" s="260"/>
      <c r="E1" s="260"/>
      <c r="F1" s="260"/>
      <c r="G1" s="260"/>
      <c r="H1" s="260"/>
      <c r="I1" s="260"/>
      <c r="J1" s="260"/>
      <c r="K1" s="261"/>
      <c r="L1" s="87"/>
      <c r="M1"/>
    </row>
    <row r="2" spans="1:13" s="90" customFormat="1" ht="5" customHeight="1" thickBot="1" x14ac:dyDescent="0.25">
      <c r="A2" s="87"/>
      <c r="B2" s="114"/>
      <c r="C2" s="114"/>
      <c r="D2" s="115"/>
      <c r="E2" s="115"/>
      <c r="F2" s="114"/>
      <c r="G2" s="114"/>
      <c r="H2" s="114"/>
      <c r="I2" s="114"/>
      <c r="J2" s="114"/>
      <c r="K2" s="114"/>
      <c r="L2" s="87"/>
      <c r="M2"/>
    </row>
    <row r="3" spans="1:13" s="90" customFormat="1" ht="22" customHeight="1" thickBot="1" x14ac:dyDescent="0.25">
      <c r="A3" s="87"/>
      <c r="B3" s="262" t="s">
        <v>95</v>
      </c>
      <c r="C3" s="263"/>
      <c r="D3" s="263"/>
      <c r="E3" s="263"/>
      <c r="F3" s="263"/>
      <c r="G3" s="263"/>
      <c r="H3" s="263"/>
      <c r="I3" s="263"/>
      <c r="J3" s="263"/>
      <c r="K3" s="264"/>
      <c r="L3" s="87"/>
      <c r="M3"/>
    </row>
    <row r="4" spans="1:13" s="116" customFormat="1" x14ac:dyDescent="0.2">
      <c r="A4" s="87"/>
      <c r="B4" s="122"/>
      <c r="C4" s="265" t="s">
        <v>96</v>
      </c>
      <c r="D4" s="265"/>
      <c r="E4" s="265"/>
      <c r="F4" s="265"/>
      <c r="G4" s="265"/>
      <c r="H4" s="265"/>
      <c r="I4" s="265"/>
      <c r="J4" s="265"/>
      <c r="K4" s="123">
        <v>5</v>
      </c>
      <c r="L4" s="87"/>
      <c r="M4"/>
    </row>
    <row r="5" spans="1:13" s="116" customFormat="1" x14ac:dyDescent="0.2">
      <c r="A5" s="87"/>
      <c r="B5" s="122"/>
      <c r="C5" s="251" t="s">
        <v>97</v>
      </c>
      <c r="D5" s="251"/>
      <c r="E5" s="251"/>
      <c r="F5" s="251"/>
      <c r="G5" s="251"/>
      <c r="H5" s="251"/>
      <c r="I5" s="251"/>
      <c r="J5" s="251"/>
      <c r="K5" s="123">
        <v>4</v>
      </c>
      <c r="L5" s="87"/>
      <c r="M5"/>
    </row>
    <row r="6" spans="1:13" s="116" customFormat="1" x14ac:dyDescent="0.2">
      <c r="A6" s="87"/>
      <c r="B6" s="122"/>
      <c r="C6" s="251" t="s">
        <v>93</v>
      </c>
      <c r="D6" s="251"/>
      <c r="E6" s="251"/>
      <c r="F6" s="251"/>
      <c r="G6" s="251"/>
      <c r="H6" s="251"/>
      <c r="I6" s="251"/>
      <c r="J6" s="251"/>
      <c r="K6" s="123">
        <v>3</v>
      </c>
      <c r="L6" s="87"/>
      <c r="M6"/>
    </row>
    <row r="7" spans="1:13" s="116" customFormat="1" x14ac:dyDescent="0.2">
      <c r="A7" s="87"/>
      <c r="B7" s="122"/>
      <c r="C7" s="251" t="s">
        <v>94</v>
      </c>
      <c r="D7" s="251"/>
      <c r="E7" s="251"/>
      <c r="F7" s="251"/>
      <c r="G7" s="251"/>
      <c r="H7" s="251"/>
      <c r="I7" s="251"/>
      <c r="J7" s="251"/>
      <c r="K7" s="123">
        <v>2</v>
      </c>
      <c r="L7" s="87"/>
      <c r="M7"/>
    </row>
    <row r="8" spans="1:13" s="116" customFormat="1" ht="16" thickBot="1" x14ac:dyDescent="0.25">
      <c r="A8" s="87"/>
      <c r="B8" s="124"/>
      <c r="C8" s="252" t="s">
        <v>98</v>
      </c>
      <c r="D8" s="253"/>
      <c r="E8" s="253"/>
      <c r="F8" s="253"/>
      <c r="G8" s="253"/>
      <c r="H8" s="253"/>
      <c r="I8" s="253"/>
      <c r="J8" s="253"/>
      <c r="K8" s="125">
        <v>1</v>
      </c>
      <c r="L8" s="87"/>
      <c r="M8"/>
    </row>
    <row r="9" spans="1:13" s="116" customFormat="1" ht="16" thickBot="1" x14ac:dyDescent="0.25">
      <c r="A9" s="87"/>
      <c r="B9" s="119"/>
      <c r="C9" s="120"/>
      <c r="D9" s="120"/>
      <c r="E9" s="120"/>
      <c r="F9" s="120"/>
      <c r="G9" s="120"/>
      <c r="H9" s="120"/>
      <c r="I9" s="120"/>
      <c r="J9" s="120"/>
      <c r="K9" s="121"/>
      <c r="L9" s="87"/>
      <c r="M9"/>
    </row>
    <row r="10" spans="1:13" s="116" customFormat="1" thickBot="1" x14ac:dyDescent="0.2">
      <c r="A10" s="87"/>
      <c r="B10" s="254" t="s">
        <v>106</v>
      </c>
      <c r="C10" s="255"/>
      <c r="D10" s="255"/>
      <c r="E10" s="255"/>
      <c r="F10" s="255"/>
      <c r="G10" s="255"/>
      <c r="H10" s="255"/>
      <c r="I10" s="255"/>
      <c r="J10" s="255"/>
      <c r="K10" s="256"/>
      <c r="L10" s="117"/>
      <c r="M10" s="118"/>
    </row>
    <row r="11" spans="1:13" s="116" customFormat="1" thickBot="1" x14ac:dyDescent="0.2">
      <c r="A11" s="87"/>
      <c r="B11" s="254" t="s">
        <v>101</v>
      </c>
      <c r="C11" s="257"/>
      <c r="D11" s="257"/>
      <c r="E11" s="257"/>
      <c r="F11" s="257"/>
      <c r="G11" s="257"/>
      <c r="H11" s="257"/>
      <c r="I11" s="257"/>
      <c r="J11" s="257"/>
      <c r="K11" s="258"/>
      <c r="L11" s="117"/>
      <c r="M11" s="118"/>
    </row>
    <row r="12" spans="1:13" ht="16" thickBot="1" x14ac:dyDescent="0.25"/>
    <row r="13" spans="1:13" ht="15" customHeight="1" x14ac:dyDescent="0.2">
      <c r="B13" s="275" t="s">
        <v>108</v>
      </c>
      <c r="C13" s="272" t="s">
        <v>39</v>
      </c>
      <c r="D13" s="266" t="s">
        <v>33</v>
      </c>
      <c r="E13" s="269" t="s">
        <v>103</v>
      </c>
      <c r="F13" s="270"/>
      <c r="G13" s="270"/>
      <c r="H13" s="271"/>
      <c r="I13" s="299" t="s">
        <v>77</v>
      </c>
      <c r="J13" s="302" t="s">
        <v>78</v>
      </c>
      <c r="K13" s="296" t="s">
        <v>79</v>
      </c>
    </row>
    <row r="14" spans="1:13" ht="42" x14ac:dyDescent="0.15">
      <c r="B14" s="276"/>
      <c r="C14" s="273"/>
      <c r="D14" s="267"/>
      <c r="E14" s="134" t="s">
        <v>102</v>
      </c>
      <c r="F14" s="135" t="s">
        <v>104</v>
      </c>
      <c r="G14" s="77" t="s">
        <v>37</v>
      </c>
      <c r="H14" s="78" t="s">
        <v>34</v>
      </c>
      <c r="I14" s="300"/>
      <c r="J14" s="303"/>
      <c r="K14" s="297"/>
    </row>
    <row r="15" spans="1:13" ht="16" thickBot="1" x14ac:dyDescent="0.25">
      <c r="B15" s="277"/>
      <c r="C15" s="274"/>
      <c r="D15" s="268"/>
      <c r="E15" s="126">
        <v>0.4</v>
      </c>
      <c r="F15" s="81">
        <v>0.25</v>
      </c>
      <c r="G15" s="81">
        <v>0.25</v>
      </c>
      <c r="H15" s="82">
        <v>0.1</v>
      </c>
      <c r="I15" s="301"/>
      <c r="J15" s="303"/>
      <c r="K15" s="298"/>
    </row>
    <row r="16" spans="1:13" ht="29.25" customHeight="1" thickBot="1" x14ac:dyDescent="0.25">
      <c r="B16" s="282" t="s">
        <v>38</v>
      </c>
      <c r="C16" s="284" t="s">
        <v>40</v>
      </c>
      <c r="D16" s="127" t="s">
        <v>41</v>
      </c>
      <c r="E16" s="83"/>
      <c r="F16" s="83"/>
      <c r="G16" s="83"/>
      <c r="H16" s="83"/>
      <c r="I16" s="313"/>
      <c r="J16" s="293">
        <f>SUM(E21:H21)</f>
        <v>0</v>
      </c>
      <c r="K16" s="279"/>
    </row>
    <row r="17" spans="1:13" ht="29" thickBot="1" x14ac:dyDescent="0.25">
      <c r="B17" s="283"/>
      <c r="C17" s="285"/>
      <c r="D17" s="128" t="s">
        <v>42</v>
      </c>
      <c r="E17" s="84"/>
      <c r="F17" s="84"/>
      <c r="G17" s="84"/>
      <c r="H17" s="84"/>
      <c r="I17" s="314"/>
      <c r="J17" s="294"/>
      <c r="K17" s="280"/>
    </row>
    <row r="18" spans="1:13" ht="29.25" customHeight="1" thickBot="1" x14ac:dyDescent="0.25">
      <c r="B18" s="283"/>
      <c r="C18" s="285"/>
      <c r="D18" s="128" t="s">
        <v>43</v>
      </c>
      <c r="E18" s="84"/>
      <c r="F18" s="84"/>
      <c r="G18" s="84"/>
      <c r="H18" s="84"/>
      <c r="I18" s="314"/>
      <c r="J18" s="294"/>
      <c r="K18" s="280"/>
    </row>
    <row r="19" spans="1:13" ht="30" customHeight="1" thickBot="1" x14ac:dyDescent="0.25">
      <c r="B19" s="283"/>
      <c r="C19" s="285"/>
      <c r="D19" s="128" t="s">
        <v>44</v>
      </c>
      <c r="E19" s="84"/>
      <c r="F19" s="84"/>
      <c r="G19" s="84"/>
      <c r="H19" s="84"/>
      <c r="I19" s="314"/>
      <c r="J19" s="294"/>
      <c r="K19" s="280"/>
    </row>
    <row r="20" spans="1:13" ht="42" customHeight="1" thickBot="1" x14ac:dyDescent="0.25">
      <c r="B20" s="283"/>
      <c r="C20" s="286"/>
      <c r="D20" s="129" t="s">
        <v>45</v>
      </c>
      <c r="E20" s="85"/>
      <c r="F20" s="85"/>
      <c r="G20" s="85"/>
      <c r="H20" s="85"/>
      <c r="I20" s="314"/>
      <c r="J20" s="294"/>
      <c r="K20" s="280"/>
    </row>
    <row r="21" spans="1:13" s="90" customFormat="1" ht="24.75" customHeight="1" thickBot="1" x14ac:dyDescent="0.25">
      <c r="A21" s="87"/>
      <c r="B21" s="278" t="s">
        <v>80</v>
      </c>
      <c r="C21" s="278"/>
      <c r="D21" s="278"/>
      <c r="E21" s="88">
        <f>SUM(E16:E20)/5*60%</f>
        <v>0</v>
      </c>
      <c r="F21" s="88">
        <f t="shared" ref="F21:H21" si="0">SUM(F16:F20)/5*60%</f>
        <v>0</v>
      </c>
      <c r="G21" s="88">
        <f t="shared" si="0"/>
        <v>0</v>
      </c>
      <c r="H21" s="88">
        <f t="shared" si="0"/>
        <v>0</v>
      </c>
      <c r="I21" s="315"/>
      <c r="J21" s="295"/>
      <c r="K21" s="281"/>
      <c r="L21" s="89"/>
      <c r="M21"/>
    </row>
    <row r="22" spans="1:13" ht="28" x14ac:dyDescent="0.2">
      <c r="B22" s="282" t="s">
        <v>46</v>
      </c>
      <c r="C22" s="304" t="s">
        <v>47</v>
      </c>
      <c r="D22" s="127" t="s">
        <v>48</v>
      </c>
      <c r="E22" s="83"/>
      <c r="F22" s="84"/>
      <c r="G22" s="84"/>
      <c r="H22" s="84"/>
      <c r="I22" s="290"/>
      <c r="J22" s="293">
        <f>SUM(E28:H28)</f>
        <v>0</v>
      </c>
      <c r="K22" s="287"/>
    </row>
    <row r="23" spans="1:13" ht="54.75" customHeight="1" x14ac:dyDescent="0.2">
      <c r="B23" s="283"/>
      <c r="C23" s="305"/>
      <c r="D23" s="128" t="s">
        <v>49</v>
      </c>
      <c r="E23" s="84"/>
      <c r="F23" s="84"/>
      <c r="G23" s="84"/>
      <c r="H23" s="84"/>
      <c r="I23" s="291"/>
      <c r="J23" s="294"/>
      <c r="K23" s="288"/>
    </row>
    <row r="24" spans="1:13" ht="42" x14ac:dyDescent="0.2">
      <c r="B24" s="283"/>
      <c r="C24" s="305"/>
      <c r="D24" s="128" t="s">
        <v>50</v>
      </c>
      <c r="E24" s="84"/>
      <c r="F24" s="84"/>
      <c r="G24" s="84"/>
      <c r="H24" s="84"/>
      <c r="I24" s="291"/>
      <c r="J24" s="294"/>
      <c r="K24" s="288"/>
    </row>
    <row r="25" spans="1:13" ht="36" customHeight="1" x14ac:dyDescent="0.2">
      <c r="B25" s="283"/>
      <c r="C25" s="305"/>
      <c r="D25" s="128" t="s">
        <v>51</v>
      </c>
      <c r="E25" s="84"/>
      <c r="F25" s="84"/>
      <c r="G25" s="84"/>
      <c r="H25" s="84"/>
      <c r="I25" s="291"/>
      <c r="J25" s="294"/>
      <c r="K25" s="288"/>
    </row>
    <row r="26" spans="1:13" ht="36.75" customHeight="1" x14ac:dyDescent="0.2">
      <c r="B26" s="283"/>
      <c r="C26" s="305"/>
      <c r="D26" s="128" t="s">
        <v>52</v>
      </c>
      <c r="E26" s="84"/>
      <c r="F26" s="84"/>
      <c r="G26" s="84"/>
      <c r="H26" s="84"/>
      <c r="I26" s="291"/>
      <c r="J26" s="294"/>
      <c r="K26" s="288"/>
    </row>
    <row r="27" spans="1:13" ht="50.25" customHeight="1" thickBot="1" x14ac:dyDescent="0.25">
      <c r="B27" s="283"/>
      <c r="C27" s="306"/>
      <c r="D27" s="129" t="s">
        <v>53</v>
      </c>
      <c r="E27" s="85"/>
      <c r="F27" s="84"/>
      <c r="G27" s="84"/>
      <c r="H27" s="84"/>
      <c r="I27" s="291"/>
      <c r="J27" s="294"/>
      <c r="K27" s="288"/>
    </row>
    <row r="28" spans="1:13" s="90" customFormat="1" ht="24.75" customHeight="1" thickBot="1" x14ac:dyDescent="0.25">
      <c r="A28" s="87"/>
      <c r="B28" s="278" t="s">
        <v>80</v>
      </c>
      <c r="C28" s="278"/>
      <c r="D28" s="278"/>
      <c r="E28" s="88">
        <f>SUM(E22:E27)/5*60%</f>
        <v>0</v>
      </c>
      <c r="F28" s="88">
        <f t="shared" ref="F28:H28" si="1">SUM(F22:F27)/5*60%</f>
        <v>0</v>
      </c>
      <c r="G28" s="88">
        <f t="shared" si="1"/>
        <v>0</v>
      </c>
      <c r="H28" s="88">
        <f t="shared" si="1"/>
        <v>0</v>
      </c>
      <c r="I28" s="292"/>
      <c r="J28" s="295"/>
      <c r="K28" s="289"/>
      <c r="L28" s="89"/>
      <c r="M28"/>
    </row>
    <row r="29" spans="1:13" ht="16" thickBot="1" x14ac:dyDescent="0.25">
      <c r="B29" s="282" t="s">
        <v>54</v>
      </c>
      <c r="C29" s="307" t="s">
        <v>55</v>
      </c>
      <c r="D29" s="127" t="s">
        <v>56</v>
      </c>
      <c r="E29" s="85"/>
      <c r="F29" s="85"/>
      <c r="G29" s="85"/>
      <c r="H29" s="85"/>
      <c r="I29" s="290"/>
      <c r="J29" s="293">
        <f>SUM(E35:H35)</f>
        <v>0</v>
      </c>
      <c r="K29" s="287"/>
    </row>
    <row r="30" spans="1:13" ht="62.25" customHeight="1" thickBot="1" x14ac:dyDescent="0.25">
      <c r="B30" s="283"/>
      <c r="C30" s="308"/>
      <c r="D30" s="128" t="s">
        <v>57</v>
      </c>
      <c r="E30" s="85"/>
      <c r="F30" s="85"/>
      <c r="G30" s="85"/>
      <c r="H30" s="85"/>
      <c r="I30" s="291"/>
      <c r="J30" s="294"/>
      <c r="K30" s="288"/>
    </row>
    <row r="31" spans="1:13" ht="49.5" customHeight="1" thickBot="1" x14ac:dyDescent="0.25">
      <c r="B31" s="283"/>
      <c r="C31" s="308"/>
      <c r="D31" s="128" t="s">
        <v>58</v>
      </c>
      <c r="E31" s="85"/>
      <c r="F31" s="85"/>
      <c r="G31" s="85"/>
      <c r="H31" s="85"/>
      <c r="I31" s="291"/>
      <c r="J31" s="294"/>
      <c r="K31" s="288"/>
    </row>
    <row r="32" spans="1:13" ht="49.5" customHeight="1" thickBot="1" x14ac:dyDescent="0.25">
      <c r="B32" s="283"/>
      <c r="C32" s="308"/>
      <c r="D32" s="128" t="s">
        <v>59</v>
      </c>
      <c r="E32" s="85"/>
      <c r="F32" s="85"/>
      <c r="G32" s="85"/>
      <c r="H32" s="85"/>
      <c r="I32" s="291"/>
      <c r="J32" s="294"/>
      <c r="K32" s="288"/>
    </row>
    <row r="33" spans="1:13" ht="26.25" customHeight="1" thickBot="1" x14ac:dyDescent="0.25">
      <c r="B33" s="283"/>
      <c r="C33" s="308"/>
      <c r="D33" s="128" t="s">
        <v>60</v>
      </c>
      <c r="E33" s="85"/>
      <c r="F33" s="85"/>
      <c r="G33" s="85"/>
      <c r="H33" s="85"/>
      <c r="I33" s="291"/>
      <c r="J33" s="294"/>
      <c r="K33" s="288"/>
    </row>
    <row r="34" spans="1:13" ht="45.75" customHeight="1" thickBot="1" x14ac:dyDescent="0.25">
      <c r="B34" s="283"/>
      <c r="C34" s="309"/>
      <c r="D34" s="129" t="s">
        <v>61</v>
      </c>
      <c r="E34" s="85"/>
      <c r="F34" s="85"/>
      <c r="G34" s="85"/>
      <c r="H34" s="85"/>
      <c r="I34" s="291"/>
      <c r="J34" s="294"/>
      <c r="K34" s="288"/>
    </row>
    <row r="35" spans="1:13" s="90" customFormat="1" ht="24.75" customHeight="1" thickBot="1" x14ac:dyDescent="0.25">
      <c r="A35" s="87"/>
      <c r="B35" s="278" t="s">
        <v>80</v>
      </c>
      <c r="C35" s="278"/>
      <c r="D35" s="278"/>
      <c r="E35" s="88">
        <f>SUM(E29:E34)/5*60%</f>
        <v>0</v>
      </c>
      <c r="F35" s="88">
        <f t="shared" ref="F35:H35" si="2">SUM(F29:F34)/5*60%</f>
        <v>0</v>
      </c>
      <c r="G35" s="88">
        <f t="shared" si="2"/>
        <v>0</v>
      </c>
      <c r="H35" s="88">
        <f t="shared" si="2"/>
        <v>0</v>
      </c>
      <c r="I35" s="292"/>
      <c r="J35" s="295"/>
      <c r="K35" s="289"/>
      <c r="L35" s="89"/>
      <c r="M35"/>
    </row>
    <row r="36" spans="1:13" ht="49.5" customHeight="1" thickBot="1" x14ac:dyDescent="0.25">
      <c r="B36" s="282" t="s">
        <v>62</v>
      </c>
      <c r="C36" s="310" t="s">
        <v>63</v>
      </c>
      <c r="D36" s="127" t="s">
        <v>64</v>
      </c>
      <c r="E36" s="83"/>
      <c r="F36" s="83"/>
      <c r="G36" s="83"/>
      <c r="H36" s="83"/>
      <c r="I36" s="290"/>
      <c r="J36" s="293">
        <f>SUM(E42:H42)</f>
        <v>0</v>
      </c>
      <c r="K36" s="287"/>
    </row>
    <row r="37" spans="1:13" ht="43" thickBot="1" x14ac:dyDescent="0.25">
      <c r="B37" s="283"/>
      <c r="C37" s="311"/>
      <c r="D37" s="128" t="s">
        <v>65</v>
      </c>
      <c r="E37" s="83"/>
      <c r="F37" s="83"/>
      <c r="G37" s="83"/>
      <c r="H37" s="83"/>
      <c r="I37" s="291"/>
      <c r="J37" s="294"/>
      <c r="K37" s="288"/>
    </row>
    <row r="38" spans="1:13" ht="29" thickBot="1" x14ac:dyDescent="0.25">
      <c r="B38" s="283"/>
      <c r="C38" s="311"/>
      <c r="D38" s="128" t="s">
        <v>66</v>
      </c>
      <c r="E38" s="83"/>
      <c r="F38" s="83"/>
      <c r="G38" s="83"/>
      <c r="H38" s="83"/>
      <c r="I38" s="291"/>
      <c r="J38" s="294"/>
      <c r="K38" s="288"/>
    </row>
    <row r="39" spans="1:13" ht="58.5" customHeight="1" thickBot="1" x14ac:dyDescent="0.25">
      <c r="B39" s="283"/>
      <c r="C39" s="311"/>
      <c r="D39" s="128" t="s">
        <v>67</v>
      </c>
      <c r="E39" s="83"/>
      <c r="F39" s="83"/>
      <c r="G39" s="83"/>
      <c r="H39" s="83"/>
      <c r="I39" s="291"/>
      <c r="J39" s="294"/>
      <c r="K39" s="288"/>
    </row>
    <row r="40" spans="1:13" ht="29" thickBot="1" x14ac:dyDescent="0.25">
      <c r="B40" s="283"/>
      <c r="C40" s="311"/>
      <c r="D40" s="128" t="s">
        <v>68</v>
      </c>
      <c r="E40" s="83"/>
      <c r="F40" s="83"/>
      <c r="G40" s="83"/>
      <c r="H40" s="83"/>
      <c r="I40" s="291"/>
      <c r="J40" s="294"/>
      <c r="K40" s="288"/>
    </row>
    <row r="41" spans="1:13" ht="27" customHeight="1" thickBot="1" x14ac:dyDescent="0.25">
      <c r="B41" s="283"/>
      <c r="C41" s="312"/>
      <c r="D41" s="129" t="s">
        <v>69</v>
      </c>
      <c r="E41" s="83"/>
      <c r="F41" s="83"/>
      <c r="G41" s="83"/>
      <c r="H41" s="83"/>
      <c r="I41" s="291"/>
      <c r="J41" s="294"/>
      <c r="K41" s="288"/>
    </row>
    <row r="42" spans="1:13" s="90" customFormat="1" ht="24.75" customHeight="1" thickBot="1" x14ac:dyDescent="0.25">
      <c r="A42" s="87"/>
      <c r="B42" s="278" t="s">
        <v>80</v>
      </c>
      <c r="C42" s="278"/>
      <c r="D42" s="278"/>
      <c r="E42" s="88">
        <f>SUM(E36:E41)/5*60%</f>
        <v>0</v>
      </c>
      <c r="F42" s="88">
        <f>SUM(F36:F41)/5*60%</f>
        <v>0</v>
      </c>
      <c r="G42" s="88">
        <f>SUM(G36:G41)/5*60%</f>
        <v>0</v>
      </c>
      <c r="H42" s="91">
        <f>SUM(H36:H41)/5*60%</f>
        <v>0</v>
      </c>
      <c r="I42" s="292"/>
      <c r="J42" s="295"/>
      <c r="K42" s="289"/>
      <c r="L42" s="89"/>
      <c r="M42"/>
    </row>
    <row r="43" spans="1:13" ht="29" thickBot="1" x14ac:dyDescent="0.25">
      <c r="B43" s="282" t="s">
        <v>70</v>
      </c>
      <c r="C43" s="307" t="s">
        <v>71</v>
      </c>
      <c r="D43" s="127" t="s">
        <v>72</v>
      </c>
      <c r="E43" s="83"/>
      <c r="F43" s="83"/>
      <c r="G43" s="83"/>
      <c r="H43" s="83"/>
      <c r="I43" s="290"/>
      <c r="J43" s="293">
        <f>SUM(E48:H48)</f>
        <v>0</v>
      </c>
      <c r="K43" s="287"/>
    </row>
    <row r="44" spans="1:13" ht="29" thickBot="1" x14ac:dyDescent="0.25">
      <c r="B44" s="283"/>
      <c r="C44" s="308"/>
      <c r="D44" s="128" t="s">
        <v>73</v>
      </c>
      <c r="E44" s="83"/>
      <c r="F44" s="83"/>
      <c r="G44" s="83"/>
      <c r="H44" s="83"/>
      <c r="I44" s="291"/>
      <c r="J44" s="294"/>
      <c r="K44" s="288"/>
    </row>
    <row r="45" spans="1:13" ht="29" thickBot="1" x14ac:dyDescent="0.25">
      <c r="B45" s="283"/>
      <c r="C45" s="308"/>
      <c r="D45" s="128" t="s">
        <v>74</v>
      </c>
      <c r="E45" s="83"/>
      <c r="F45" s="83"/>
      <c r="G45" s="83"/>
      <c r="H45" s="83"/>
      <c r="I45" s="291"/>
      <c r="J45" s="294"/>
      <c r="K45" s="288"/>
    </row>
    <row r="46" spans="1:13" ht="29" thickBot="1" x14ac:dyDescent="0.25">
      <c r="B46" s="283"/>
      <c r="C46" s="308"/>
      <c r="D46" s="128" t="s">
        <v>75</v>
      </c>
      <c r="E46" s="83"/>
      <c r="F46" s="83"/>
      <c r="G46" s="83"/>
      <c r="H46" s="83"/>
      <c r="I46" s="291"/>
      <c r="J46" s="294"/>
      <c r="K46" s="288"/>
    </row>
    <row r="47" spans="1:13" ht="43" thickBot="1" x14ac:dyDescent="0.25">
      <c r="B47" s="283"/>
      <c r="C47" s="309"/>
      <c r="D47" s="129" t="s">
        <v>76</v>
      </c>
      <c r="E47" s="83"/>
      <c r="F47" s="83"/>
      <c r="G47" s="83"/>
      <c r="H47" s="83"/>
      <c r="I47" s="291"/>
      <c r="J47" s="294"/>
      <c r="K47" s="288"/>
    </row>
    <row r="48" spans="1:13" s="90" customFormat="1" ht="24.75" customHeight="1" thickBot="1" x14ac:dyDescent="0.25">
      <c r="A48" s="87"/>
      <c r="B48" s="278" t="s">
        <v>80</v>
      </c>
      <c r="C48" s="278"/>
      <c r="D48" s="278"/>
      <c r="E48" s="88">
        <f>SUM(E43:E47)/5*60%</f>
        <v>0</v>
      </c>
      <c r="F48" s="88">
        <f t="shared" ref="F48:H48" si="3">SUM(F43:F47)/5*60%</f>
        <v>0</v>
      </c>
      <c r="G48" s="88">
        <f t="shared" si="3"/>
        <v>0</v>
      </c>
      <c r="H48" s="88">
        <f t="shared" si="3"/>
        <v>0</v>
      </c>
      <c r="I48" s="292"/>
      <c r="J48" s="295"/>
      <c r="K48" s="289"/>
      <c r="L48" s="89"/>
      <c r="M48"/>
    </row>
    <row r="49" spans="1:13" ht="16" thickBot="1" x14ac:dyDescent="0.25"/>
    <row r="50" spans="1:13" ht="16" thickBot="1" x14ac:dyDescent="0.25">
      <c r="F50" s="321" t="s">
        <v>91</v>
      </c>
      <c r="G50" s="322"/>
      <c r="H50" s="322"/>
      <c r="I50" s="108"/>
      <c r="J50" s="109">
        <f>AVERAGE(J16:J48)</f>
        <v>0</v>
      </c>
      <c r="K50" s="110"/>
    </row>
    <row r="53" spans="1:13" ht="28" x14ac:dyDescent="0.2">
      <c r="E53" s="77" t="s">
        <v>35</v>
      </c>
      <c r="F53" s="77" t="s">
        <v>36</v>
      </c>
      <c r="G53" s="77" t="s">
        <v>37</v>
      </c>
      <c r="H53" s="78" t="s">
        <v>34</v>
      </c>
    </row>
    <row r="54" spans="1:13" ht="16" thickBot="1" x14ac:dyDescent="0.25">
      <c r="E54" s="81">
        <v>0.4</v>
      </c>
      <c r="F54" s="81">
        <v>0.25</v>
      </c>
      <c r="G54" s="81">
        <v>0.25</v>
      </c>
      <c r="H54" s="82">
        <v>0.1</v>
      </c>
    </row>
    <row r="55" spans="1:13" ht="63.75" customHeight="1" thickBot="1" x14ac:dyDescent="0.25">
      <c r="B55" s="323" t="s">
        <v>100</v>
      </c>
      <c r="C55" s="324"/>
      <c r="D55" s="132" t="s">
        <v>2</v>
      </c>
      <c r="E55" s="130"/>
      <c r="F55" s="111"/>
      <c r="G55" s="111"/>
      <c r="H55" s="111"/>
      <c r="I55" s="2">
        <v>0.15</v>
      </c>
      <c r="J55" s="112">
        <f>SUM(E55:H55)*15%/100</f>
        <v>0</v>
      </c>
    </row>
    <row r="56" spans="1:13" ht="54.75" customHeight="1" thickBot="1" x14ac:dyDescent="0.25">
      <c r="B56" s="323" t="s">
        <v>92</v>
      </c>
      <c r="C56" s="324"/>
      <c r="D56" s="131" t="s">
        <v>1</v>
      </c>
      <c r="E56" s="130"/>
      <c r="F56" s="130"/>
      <c r="G56" s="130"/>
      <c r="H56" s="130"/>
      <c r="I56" s="2">
        <v>0.15</v>
      </c>
      <c r="J56" s="112">
        <f>SUM(E56:H56)*15%/100</f>
        <v>0</v>
      </c>
    </row>
    <row r="57" spans="1:13" s="90" customFormat="1" ht="53.25" customHeight="1" thickBot="1" x14ac:dyDescent="0.25">
      <c r="A57" s="87"/>
      <c r="B57" s="323" t="s">
        <v>99</v>
      </c>
      <c r="C57" s="324"/>
      <c r="D57" s="133" t="s">
        <v>0</v>
      </c>
      <c r="E57" s="130"/>
      <c r="F57" s="130"/>
      <c r="G57" s="130"/>
      <c r="H57" s="130"/>
      <c r="I57" s="2">
        <v>0.15</v>
      </c>
      <c r="J57" s="112">
        <f>SUM(E57:H57)*15%/100</f>
        <v>0</v>
      </c>
      <c r="K57" s="89"/>
      <c r="L57"/>
      <c r="M57"/>
    </row>
    <row r="58" spans="1:13" s="90" customFormat="1" ht="36" customHeight="1" thickBot="1" x14ac:dyDescent="0.25">
      <c r="A58" s="87"/>
      <c r="B58" s="87"/>
      <c r="C58" s="92"/>
      <c r="I58" s="87"/>
      <c r="J58" s="87"/>
      <c r="K58" s="89"/>
      <c r="L58"/>
      <c r="M58"/>
    </row>
    <row r="59" spans="1:13" s="105" customFormat="1" ht="126" customHeight="1" x14ac:dyDescent="0.2">
      <c r="A59" s="100"/>
      <c r="B59" s="101" t="s">
        <v>28</v>
      </c>
      <c r="C59" s="137">
        <v>44986</v>
      </c>
      <c r="D59" s="102"/>
      <c r="E59" s="325"/>
      <c r="F59" s="326"/>
      <c r="G59" s="326"/>
      <c r="H59" s="326"/>
      <c r="I59" s="318"/>
      <c r="J59" s="319"/>
      <c r="K59" s="103"/>
      <c r="L59" s="104"/>
      <c r="M59" s="104"/>
    </row>
    <row r="60" spans="1:13" s="105" customFormat="1" ht="30" customHeight="1" thickBot="1" x14ac:dyDescent="0.25">
      <c r="A60" s="100"/>
      <c r="B60" s="106" t="s">
        <v>29</v>
      </c>
      <c r="C60" s="107">
        <v>2023</v>
      </c>
      <c r="D60" s="102"/>
      <c r="E60" s="316" t="s">
        <v>31</v>
      </c>
      <c r="F60" s="317"/>
      <c r="G60" s="317"/>
      <c r="H60" s="317"/>
      <c r="I60" s="317" t="s">
        <v>81</v>
      </c>
      <c r="J60" s="320"/>
      <c r="K60" s="103"/>
      <c r="L60" s="104"/>
      <c r="M60" s="104"/>
    </row>
  </sheetData>
  <mergeCells count="54">
    <mergeCell ref="E60:H60"/>
    <mergeCell ref="I59:J59"/>
    <mergeCell ref="I60:J60"/>
    <mergeCell ref="F50:H50"/>
    <mergeCell ref="B55:C55"/>
    <mergeCell ref="B56:C56"/>
    <mergeCell ref="B57:C57"/>
    <mergeCell ref="E59:H59"/>
    <mergeCell ref="B48:D48"/>
    <mergeCell ref="K13:K15"/>
    <mergeCell ref="I13:I15"/>
    <mergeCell ref="J13:J15"/>
    <mergeCell ref="C22:C27"/>
    <mergeCell ref="C29:C34"/>
    <mergeCell ref="C36:C41"/>
    <mergeCell ref="C43:C47"/>
    <mergeCell ref="B29:B34"/>
    <mergeCell ref="B36:B41"/>
    <mergeCell ref="I36:I42"/>
    <mergeCell ref="K36:K42"/>
    <mergeCell ref="B35:D35"/>
    <mergeCell ref="B42:D42"/>
    <mergeCell ref="J36:J42"/>
    <mergeCell ref="I16:I21"/>
    <mergeCell ref="K16:K21"/>
    <mergeCell ref="B43:B47"/>
    <mergeCell ref="B28:D28"/>
    <mergeCell ref="B22:B27"/>
    <mergeCell ref="B16:B20"/>
    <mergeCell ref="C16:C20"/>
    <mergeCell ref="K22:K28"/>
    <mergeCell ref="K29:K35"/>
    <mergeCell ref="I22:I28"/>
    <mergeCell ref="I29:I35"/>
    <mergeCell ref="J22:J28"/>
    <mergeCell ref="J29:J35"/>
    <mergeCell ref="J16:J21"/>
    <mergeCell ref="I43:I48"/>
    <mergeCell ref="K43:K48"/>
    <mergeCell ref="J43:J48"/>
    <mergeCell ref="D13:D15"/>
    <mergeCell ref="E13:H13"/>
    <mergeCell ref="C13:C15"/>
    <mergeCell ref="B13:B15"/>
    <mergeCell ref="B21:D21"/>
    <mergeCell ref="C7:J7"/>
    <mergeCell ref="C8:J8"/>
    <mergeCell ref="B10:K10"/>
    <mergeCell ref="B11:K11"/>
    <mergeCell ref="B1:K1"/>
    <mergeCell ref="B3:K3"/>
    <mergeCell ref="C4:J4"/>
    <mergeCell ref="C5:J5"/>
    <mergeCell ref="C6:J6"/>
  </mergeCells>
  <pageMargins left="0.7" right="0.7" top="0.75" bottom="0.75" header="0.3" footer="0.3"/>
  <pageSetup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33"/>
  <sheetViews>
    <sheetView zoomScale="64" zoomScaleNormal="64" zoomScaleSheetLayoutView="95" zoomScalePageLayoutView="64" workbookViewId="0">
      <selection activeCell="D11" sqref="D11"/>
    </sheetView>
  </sheetViews>
  <sheetFormatPr baseColWidth="10" defaultColWidth="11.5" defaultRowHeight="18" x14ac:dyDescent="0.2"/>
  <cols>
    <col min="1" max="1" width="1.83203125" style="94" customWidth="1"/>
    <col min="2" max="2" width="4.6640625" style="94" customWidth="1"/>
    <col min="3" max="3" width="84.5" style="94" customWidth="1"/>
    <col min="4" max="4" width="59.33203125" style="94" customWidth="1"/>
    <col min="5" max="5" width="37.5" style="94" customWidth="1"/>
    <col min="6" max="6" width="40.83203125" style="94" customWidth="1"/>
    <col min="7" max="7" width="37.83203125" style="94" customWidth="1"/>
    <col min="8" max="8" width="7" style="94" customWidth="1"/>
    <col min="9" max="9" width="1.33203125" style="94" customWidth="1"/>
    <col min="10" max="10" width="24.6640625" style="94" bestFit="1" customWidth="1"/>
    <col min="11" max="16384" width="11.5" style="94"/>
  </cols>
  <sheetData>
    <row r="2" spans="1:9" ht="30" customHeight="1" x14ac:dyDescent="0.2">
      <c r="A2" s="93"/>
      <c r="B2" s="93"/>
      <c r="C2" s="93"/>
      <c r="D2" s="93"/>
      <c r="E2" s="93"/>
      <c r="F2" s="93"/>
      <c r="G2" s="93"/>
      <c r="H2" s="93"/>
      <c r="I2" s="93"/>
    </row>
    <row r="3" spans="1:9" ht="18" customHeight="1" thickBot="1" x14ac:dyDescent="0.25">
      <c r="A3" s="93"/>
      <c r="B3" s="93"/>
      <c r="C3" s="93"/>
      <c r="D3" s="93"/>
      <c r="E3" s="93"/>
      <c r="F3" s="93"/>
      <c r="G3" s="93"/>
      <c r="H3" s="93"/>
      <c r="I3" s="93"/>
    </row>
    <row r="4" spans="1:9" ht="36.75" customHeight="1" thickBot="1" x14ac:dyDescent="0.25">
      <c r="A4" s="93"/>
      <c r="B4" s="328" t="s">
        <v>111</v>
      </c>
      <c r="C4" s="329"/>
      <c r="D4" s="329"/>
      <c r="E4" s="329"/>
      <c r="F4" s="329"/>
      <c r="G4" s="329"/>
      <c r="H4" s="330"/>
      <c r="I4" s="93"/>
    </row>
    <row r="5" spans="1:9" x14ac:dyDescent="0.2">
      <c r="A5" s="93"/>
      <c r="B5" s="95"/>
      <c r="C5" s="96"/>
      <c r="D5" s="331"/>
      <c r="E5" s="331"/>
      <c r="F5" s="331"/>
      <c r="G5" s="331"/>
      <c r="H5" s="97"/>
      <c r="I5" s="93"/>
    </row>
    <row r="6" spans="1:9" x14ac:dyDescent="0.2">
      <c r="A6" s="93"/>
      <c r="B6" s="95"/>
      <c r="C6" s="136" t="s">
        <v>82</v>
      </c>
      <c r="D6" s="332"/>
      <c r="E6" s="332"/>
      <c r="F6" s="332"/>
      <c r="G6" s="332"/>
      <c r="H6" s="97"/>
      <c r="I6" s="93"/>
    </row>
    <row r="7" spans="1:9" x14ac:dyDescent="0.2">
      <c r="A7" s="93"/>
      <c r="B7" s="95"/>
      <c r="C7" s="136" t="s">
        <v>83</v>
      </c>
      <c r="D7" s="333"/>
      <c r="E7" s="333"/>
      <c r="F7" s="333"/>
      <c r="G7" s="333"/>
      <c r="H7" s="97"/>
      <c r="I7" s="93"/>
    </row>
    <row r="8" spans="1:9" x14ac:dyDescent="0.2">
      <c r="A8" s="93"/>
      <c r="B8" s="95"/>
      <c r="C8" s="136" t="s">
        <v>84</v>
      </c>
      <c r="D8" s="333"/>
      <c r="E8" s="333"/>
      <c r="F8" s="333"/>
      <c r="G8" s="333"/>
      <c r="H8" s="97"/>
      <c r="I8" s="93"/>
    </row>
    <row r="9" spans="1:9" x14ac:dyDescent="0.2">
      <c r="A9" s="93"/>
      <c r="B9" s="95"/>
      <c r="C9" s="96"/>
      <c r="D9" s="98"/>
      <c r="E9" s="98"/>
      <c r="F9" s="98"/>
      <c r="G9" s="98"/>
      <c r="H9" s="97"/>
      <c r="I9" s="93"/>
    </row>
    <row r="10" spans="1:9" x14ac:dyDescent="0.2">
      <c r="A10" s="93"/>
      <c r="B10" s="95"/>
      <c r="C10" s="165" t="s">
        <v>112</v>
      </c>
      <c r="D10" s="166">
        <f>+'Formato 1'!P30</f>
        <v>0</v>
      </c>
      <c r="E10" s="334">
        <f>(D10*D11)/100%</f>
        <v>0</v>
      </c>
      <c r="F10" s="336"/>
      <c r="G10" s="336"/>
      <c r="H10" s="337"/>
      <c r="I10" s="93"/>
    </row>
    <row r="11" spans="1:9" x14ac:dyDescent="0.2">
      <c r="A11" s="93"/>
      <c r="B11" s="95"/>
      <c r="C11" s="167" t="s">
        <v>85</v>
      </c>
      <c r="D11" s="168">
        <v>0.8</v>
      </c>
      <c r="E11" s="335"/>
      <c r="F11" s="336"/>
      <c r="G11" s="336"/>
      <c r="H11" s="337"/>
      <c r="I11" s="93"/>
    </row>
    <row r="12" spans="1:9" x14ac:dyDescent="0.2">
      <c r="A12" s="93"/>
      <c r="B12" s="95"/>
      <c r="C12" s="169" t="s">
        <v>113</v>
      </c>
      <c r="D12" s="338">
        <f>+'Formato 2'!J50+'Formato 2'!J55+'Formato 2'!J56+'Formato 2'!J57</f>
        <v>0</v>
      </c>
      <c r="E12" s="341">
        <f>((D12)*D15)/5</f>
        <v>0</v>
      </c>
      <c r="F12" s="336"/>
      <c r="G12" s="336"/>
      <c r="H12" s="337"/>
      <c r="I12" s="93"/>
    </row>
    <row r="13" spans="1:9" x14ac:dyDescent="0.2">
      <c r="A13" s="93"/>
      <c r="B13" s="95"/>
      <c r="C13" s="169" t="s">
        <v>114</v>
      </c>
      <c r="D13" s="339"/>
      <c r="E13" s="341"/>
      <c r="F13" s="336"/>
      <c r="G13" s="336"/>
      <c r="H13" s="337"/>
      <c r="I13" s="93"/>
    </row>
    <row r="14" spans="1:9" x14ac:dyDescent="0.2">
      <c r="A14" s="93"/>
      <c r="B14" s="95"/>
      <c r="C14" s="169" t="s">
        <v>115</v>
      </c>
      <c r="D14" s="340"/>
      <c r="E14" s="341"/>
      <c r="F14" s="336"/>
      <c r="G14" s="336"/>
      <c r="H14" s="337"/>
      <c r="I14" s="93"/>
    </row>
    <row r="15" spans="1:9" x14ac:dyDescent="0.2">
      <c r="A15" s="93"/>
      <c r="B15" s="95"/>
      <c r="C15" s="169" t="s">
        <v>86</v>
      </c>
      <c r="D15" s="168">
        <v>0.2</v>
      </c>
      <c r="E15" s="341"/>
      <c r="F15" s="336"/>
      <c r="G15" s="336"/>
      <c r="H15" s="337"/>
      <c r="I15" s="93"/>
    </row>
    <row r="16" spans="1:9" x14ac:dyDescent="0.2">
      <c r="A16" s="93"/>
      <c r="B16" s="95"/>
      <c r="C16" s="169"/>
      <c r="D16" s="168"/>
      <c r="E16" s="170"/>
      <c r="F16" s="336"/>
      <c r="G16" s="336"/>
      <c r="H16" s="337"/>
      <c r="I16" s="93"/>
    </row>
    <row r="17" spans="1:9" x14ac:dyDescent="0.2">
      <c r="A17" s="93"/>
      <c r="B17" s="95"/>
      <c r="C17" s="171" t="s">
        <v>87</v>
      </c>
      <c r="D17" s="168"/>
      <c r="E17" s="166">
        <f>SUM(E10:E15)</f>
        <v>0</v>
      </c>
      <c r="F17" s="336"/>
      <c r="G17" s="336"/>
      <c r="H17" s="337"/>
      <c r="I17" s="93"/>
    </row>
    <row r="18" spans="1:9" x14ac:dyDescent="0.2">
      <c r="A18" s="93"/>
      <c r="B18" s="95"/>
      <c r="C18" s="100"/>
      <c r="D18" s="100"/>
      <c r="E18" s="100"/>
      <c r="F18" s="100"/>
      <c r="G18" s="336"/>
      <c r="H18" s="337"/>
      <c r="I18" s="93"/>
    </row>
    <row r="19" spans="1:9" ht="19" thickBot="1" x14ac:dyDescent="0.25">
      <c r="A19" s="93"/>
      <c r="B19" s="95"/>
      <c r="C19" s="100"/>
      <c r="D19" s="100"/>
      <c r="E19" s="100"/>
      <c r="F19" s="100"/>
      <c r="G19" s="172"/>
      <c r="H19" s="173"/>
      <c r="I19" s="93"/>
    </row>
    <row r="20" spans="1:9" ht="25" customHeight="1" thickBot="1" x14ac:dyDescent="0.25">
      <c r="A20" s="93"/>
      <c r="B20" s="95"/>
      <c r="C20" s="100"/>
      <c r="D20" s="174" t="s">
        <v>88</v>
      </c>
      <c r="E20" s="175">
        <f>E17</f>
        <v>0</v>
      </c>
      <c r="F20" s="100"/>
      <c r="G20" s="172"/>
      <c r="H20" s="173"/>
      <c r="I20" s="93"/>
    </row>
    <row r="21" spans="1:9" x14ac:dyDescent="0.2">
      <c r="A21" s="93"/>
      <c r="B21" s="95"/>
      <c r="C21" s="100"/>
      <c r="D21" s="100"/>
      <c r="E21" s="100"/>
      <c r="F21" s="100"/>
      <c r="G21" s="100"/>
      <c r="H21" s="113"/>
      <c r="I21" s="93"/>
    </row>
    <row r="22" spans="1:9" x14ac:dyDescent="0.2">
      <c r="A22" s="93"/>
      <c r="B22" s="95"/>
      <c r="C22" s="100"/>
      <c r="D22" s="100"/>
      <c r="E22" s="100"/>
      <c r="F22" s="100"/>
      <c r="G22" s="100"/>
      <c r="H22" s="113"/>
      <c r="I22" s="93"/>
    </row>
    <row r="23" spans="1:9" x14ac:dyDescent="0.2">
      <c r="A23" s="93"/>
      <c r="B23" s="95"/>
      <c r="C23" s="100"/>
      <c r="D23" s="100"/>
      <c r="E23" s="100"/>
      <c r="F23" s="100"/>
      <c r="G23" s="100"/>
      <c r="H23" s="113"/>
      <c r="I23" s="93"/>
    </row>
    <row r="24" spans="1:9" x14ac:dyDescent="0.2">
      <c r="A24" s="93"/>
      <c r="B24" s="95"/>
      <c r="C24" s="100"/>
      <c r="D24" s="100"/>
      <c r="E24" s="100"/>
      <c r="F24" s="100"/>
      <c r="G24" s="100"/>
      <c r="H24" s="113"/>
      <c r="I24" s="93"/>
    </row>
    <row r="25" spans="1:9" x14ac:dyDescent="0.2">
      <c r="A25" s="93"/>
      <c r="B25" s="95"/>
      <c r="C25" s="144"/>
      <c r="D25" s="176"/>
      <c r="E25" s="100"/>
      <c r="F25" s="144"/>
      <c r="G25" s="176"/>
      <c r="H25" s="113"/>
      <c r="I25" s="93"/>
    </row>
    <row r="26" spans="1:9" x14ac:dyDescent="0.2">
      <c r="A26" s="93"/>
      <c r="B26" s="95"/>
      <c r="C26" s="327" t="s">
        <v>30</v>
      </c>
      <c r="D26" s="327"/>
      <c r="E26" s="100"/>
      <c r="F26" s="327" t="s">
        <v>107</v>
      </c>
      <c r="G26" s="327"/>
      <c r="H26" s="173"/>
      <c r="I26" s="93"/>
    </row>
    <row r="27" spans="1:9" x14ac:dyDescent="0.2">
      <c r="A27" s="93"/>
      <c r="B27" s="95"/>
      <c r="C27" s="100"/>
      <c r="D27" s="100"/>
      <c r="E27" s="100"/>
      <c r="F27" s="100"/>
      <c r="G27" s="100"/>
      <c r="H27" s="113"/>
      <c r="I27" s="93"/>
    </row>
    <row r="28" spans="1:9" x14ac:dyDescent="0.2">
      <c r="A28" s="93"/>
      <c r="B28" s="95"/>
      <c r="C28" s="100"/>
      <c r="D28" s="100"/>
      <c r="E28" s="100"/>
      <c r="F28" s="100"/>
      <c r="G28" s="100"/>
      <c r="H28" s="113"/>
      <c r="I28" s="93"/>
    </row>
    <row r="29" spans="1:9" x14ac:dyDescent="0.2">
      <c r="A29" s="93"/>
      <c r="B29" s="95"/>
      <c r="C29" s="100"/>
      <c r="D29" s="100"/>
      <c r="E29" s="100"/>
      <c r="F29" s="100"/>
      <c r="G29" s="100"/>
      <c r="H29" s="113"/>
      <c r="I29" s="93"/>
    </row>
    <row r="30" spans="1:9" x14ac:dyDescent="0.2">
      <c r="A30" s="93"/>
      <c r="B30" s="95"/>
      <c r="C30" s="100"/>
      <c r="D30" s="177" t="s">
        <v>89</v>
      </c>
      <c r="E30" s="178">
        <v>44986</v>
      </c>
      <c r="F30" s="100"/>
      <c r="G30" s="100"/>
      <c r="H30" s="113"/>
      <c r="I30" s="93"/>
    </row>
    <row r="31" spans="1:9" x14ac:dyDescent="0.2">
      <c r="A31" s="93"/>
      <c r="B31" s="95"/>
      <c r="C31" s="100"/>
      <c r="D31" s="177" t="s">
        <v>90</v>
      </c>
      <c r="E31" s="179">
        <v>2023</v>
      </c>
      <c r="F31" s="100"/>
      <c r="G31" s="100"/>
      <c r="H31" s="113"/>
      <c r="I31" s="93"/>
    </row>
    <row r="32" spans="1:9" ht="19" thickBot="1" x14ac:dyDescent="0.25">
      <c r="A32" s="93"/>
      <c r="B32" s="99"/>
      <c r="C32" s="180"/>
      <c r="D32" s="180"/>
      <c r="E32" s="180"/>
      <c r="F32" s="180"/>
      <c r="G32" s="180"/>
      <c r="H32" s="181"/>
      <c r="I32" s="93"/>
    </row>
    <row r="33" spans="1:9" ht="13.25" customHeight="1" x14ac:dyDescent="0.2">
      <c r="A33" s="93"/>
      <c r="B33" s="93"/>
      <c r="C33" s="93"/>
      <c r="D33" s="93"/>
      <c r="E33" s="93"/>
      <c r="F33" s="93"/>
      <c r="G33" s="93"/>
      <c r="H33" s="93"/>
      <c r="I33" s="93"/>
    </row>
  </sheetData>
  <mergeCells count="12">
    <mergeCell ref="C26:D26"/>
    <mergeCell ref="F26:G26"/>
    <mergeCell ref="B4:H4"/>
    <mergeCell ref="D5:G5"/>
    <mergeCell ref="D6:G6"/>
    <mergeCell ref="D7:G7"/>
    <mergeCell ref="D8:G8"/>
    <mergeCell ref="E10:E11"/>
    <mergeCell ref="F10:H17"/>
    <mergeCell ref="D12:D14"/>
    <mergeCell ref="E12:E15"/>
    <mergeCell ref="G18:H18"/>
  </mergeCells>
  <pageMargins left="0.7" right="0.7" top="0.75" bottom="0.75" header="0.3" footer="0.3"/>
  <pageSetup paperSize="175" scale="2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4</vt:i4>
      </vt:variant>
    </vt:vector>
  </HeadingPairs>
  <TitlesOfParts>
    <vt:vector size="4" baseType="lpstr">
      <vt:lpstr>Descripción1</vt:lpstr>
      <vt:lpstr>Formato 1</vt:lpstr>
      <vt:lpstr>Formato 2</vt:lpstr>
      <vt:lpstr>Formato Final</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 de Microsoft Office</cp:lastModifiedBy>
  <cp:lastPrinted>2023-02-14T20:34:20Z</cp:lastPrinted>
  <dcterms:created xsi:type="dcterms:W3CDTF">2022-07-17T07:48:36Z</dcterms:created>
  <dcterms:modified xsi:type="dcterms:W3CDTF">2023-03-30T22:05:09Z</dcterms:modified>
</cp:coreProperties>
</file>