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20496" windowHeight="7356"/>
  </bookViews>
  <sheets>
    <sheet name="1er Corte" sheetId="1" r:id="rId1"/>
    <sheet name="Hoja2" sheetId="2" r:id="rId2"/>
  </sheets>
  <definedNames>
    <definedName name="_xlnm._FilterDatabase" localSheetId="0" hidden="1">'1er Corte'!$A$12:$AA$72</definedName>
    <definedName name="Periodo">Hoja2!$D$1:$D$2</definedName>
    <definedName name="Planes">Hoja2!$A$1:$A$13</definedName>
    <definedName name="TABLA1">'1er Corte'!$A$12:$AA$72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W25" i="1" l="1"/>
  <c r="W24" i="1"/>
  <c r="W23" i="1"/>
  <c r="W22" i="1"/>
  <c r="W21" i="1"/>
  <c r="W20" i="1"/>
  <c r="W19" i="1"/>
  <c r="W18" i="1"/>
  <c r="W17" i="1"/>
  <c r="W16" i="1"/>
  <c r="W15" i="1"/>
  <c r="W14" i="1"/>
  <c r="W13" i="1"/>
  <c r="W72" i="1"/>
  <c r="W71" i="1"/>
  <c r="W7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U66" i="1" l="1"/>
  <c r="T66" i="1"/>
  <c r="S66" i="1"/>
  <c r="R66" i="1"/>
  <c r="V66" i="1" s="1"/>
  <c r="AA66" i="1" s="1"/>
  <c r="V67" i="1"/>
  <c r="AA67" i="1" s="1"/>
  <c r="U67" i="1"/>
  <c r="T67" i="1"/>
  <c r="S67" i="1"/>
  <c r="R67" i="1"/>
  <c r="V60" i="1"/>
  <c r="AA60" i="1" s="1"/>
  <c r="U60" i="1"/>
  <c r="T60" i="1"/>
  <c r="S60" i="1"/>
  <c r="R60" i="1"/>
  <c r="V59" i="1"/>
  <c r="AA59" i="1" s="1"/>
  <c r="U59" i="1"/>
  <c r="T59" i="1"/>
  <c r="S59" i="1"/>
  <c r="R59" i="1"/>
  <c r="X66" i="1" l="1"/>
  <c r="Z66" i="1"/>
  <c r="Y66" i="1"/>
  <c r="X67" i="1"/>
  <c r="Z67" i="1"/>
  <c r="Y67" i="1"/>
  <c r="X59" i="1"/>
  <c r="Z59" i="1"/>
  <c r="X60" i="1"/>
  <c r="Z60" i="1"/>
  <c r="Y59" i="1"/>
  <c r="Y60" i="1"/>
  <c r="R13" i="1" l="1"/>
  <c r="U72" i="1" l="1"/>
  <c r="T72" i="1"/>
  <c r="S72" i="1"/>
  <c r="R72" i="1"/>
  <c r="V72" i="1" s="1"/>
  <c r="AA72" i="1" s="1"/>
  <c r="U71" i="1"/>
  <c r="T71" i="1"/>
  <c r="S71" i="1"/>
  <c r="R71" i="1"/>
  <c r="V71" i="1" s="1"/>
  <c r="AA71" i="1" s="1"/>
  <c r="U70" i="1"/>
  <c r="T70" i="1"/>
  <c r="S70" i="1"/>
  <c r="R70" i="1"/>
  <c r="V70" i="1" s="1"/>
  <c r="AA70" i="1" s="1"/>
  <c r="U69" i="1"/>
  <c r="T69" i="1"/>
  <c r="S69" i="1"/>
  <c r="R69" i="1"/>
  <c r="V69" i="1" s="1"/>
  <c r="AA69" i="1" s="1"/>
  <c r="V68" i="1"/>
  <c r="AA68" i="1" s="1"/>
  <c r="U68" i="1"/>
  <c r="T68" i="1"/>
  <c r="S68" i="1"/>
  <c r="R68" i="1"/>
  <c r="U65" i="1"/>
  <c r="T65" i="1"/>
  <c r="S65" i="1"/>
  <c r="R65" i="1"/>
  <c r="V65" i="1" s="1"/>
  <c r="AA65" i="1" s="1"/>
  <c r="U64" i="1"/>
  <c r="T64" i="1"/>
  <c r="S64" i="1"/>
  <c r="R64" i="1"/>
  <c r="V64" i="1" s="1"/>
  <c r="AA64" i="1" s="1"/>
  <c r="U63" i="1"/>
  <c r="T63" i="1"/>
  <c r="S63" i="1"/>
  <c r="R63" i="1"/>
  <c r="V63" i="1" s="1"/>
  <c r="AA63" i="1" s="1"/>
  <c r="U62" i="1"/>
  <c r="T62" i="1"/>
  <c r="S62" i="1"/>
  <c r="R62" i="1"/>
  <c r="V62" i="1" s="1"/>
  <c r="AA62" i="1" s="1"/>
  <c r="U61" i="1"/>
  <c r="T61" i="1"/>
  <c r="S61" i="1"/>
  <c r="R61" i="1"/>
  <c r="V61" i="1" s="1"/>
  <c r="AA61" i="1" s="1"/>
  <c r="U43" i="1"/>
  <c r="T43" i="1"/>
  <c r="S43" i="1"/>
  <c r="R43" i="1"/>
  <c r="V43" i="1" s="1"/>
  <c r="AA43" i="1" s="1"/>
  <c r="U42" i="1"/>
  <c r="T42" i="1"/>
  <c r="S42" i="1"/>
  <c r="R42" i="1"/>
  <c r="V42" i="1" s="1"/>
  <c r="AA42" i="1" s="1"/>
  <c r="U41" i="1"/>
  <c r="T41" i="1"/>
  <c r="S41" i="1"/>
  <c r="R41" i="1"/>
  <c r="V41" i="1" s="1"/>
  <c r="Z41" i="1" s="1"/>
  <c r="V40" i="1"/>
  <c r="Z40" i="1" s="1"/>
  <c r="U40" i="1"/>
  <c r="T40" i="1"/>
  <c r="S40" i="1"/>
  <c r="R40" i="1"/>
  <c r="U39" i="1"/>
  <c r="T39" i="1"/>
  <c r="S39" i="1"/>
  <c r="R39" i="1"/>
  <c r="V39" i="1" s="1"/>
  <c r="Z39" i="1" s="1"/>
  <c r="U38" i="1"/>
  <c r="T38" i="1"/>
  <c r="S38" i="1"/>
  <c r="R38" i="1"/>
  <c r="V38" i="1" s="1"/>
  <c r="Z38" i="1" s="1"/>
  <c r="X61" i="1" l="1"/>
  <c r="Z61" i="1"/>
  <c r="X62" i="1"/>
  <c r="Z62" i="1"/>
  <c r="X63" i="1"/>
  <c r="Z63" i="1"/>
  <c r="X64" i="1"/>
  <c r="Z64" i="1"/>
  <c r="X65" i="1"/>
  <c r="Z65" i="1"/>
  <c r="X68" i="1"/>
  <c r="Z68" i="1"/>
  <c r="X69" i="1"/>
  <c r="Z69" i="1"/>
  <c r="X70" i="1"/>
  <c r="Z70" i="1"/>
  <c r="X71" i="1"/>
  <c r="Z71" i="1"/>
  <c r="X72" i="1"/>
  <c r="Z72" i="1"/>
  <c r="Y61" i="1"/>
  <c r="Y62" i="1"/>
  <c r="Y63" i="1"/>
  <c r="Y64" i="1"/>
  <c r="Y65" i="1"/>
  <c r="Y68" i="1"/>
  <c r="Y69" i="1"/>
  <c r="Y70" i="1"/>
  <c r="Y71" i="1"/>
  <c r="Y72" i="1"/>
  <c r="Y38" i="1"/>
  <c r="Y39" i="1"/>
  <c r="Y40" i="1"/>
  <c r="Y41" i="1"/>
  <c r="AA38" i="1"/>
  <c r="AA39" i="1"/>
  <c r="AA40" i="1"/>
  <c r="AA41" i="1"/>
  <c r="X43" i="1"/>
  <c r="Z43" i="1"/>
  <c r="Y43" i="1"/>
  <c r="X38" i="1"/>
  <c r="X39" i="1"/>
  <c r="X40" i="1"/>
  <c r="X41" i="1"/>
  <c r="X42" i="1"/>
  <c r="Z42" i="1"/>
  <c r="Y42" i="1"/>
  <c r="S46" i="1" l="1"/>
  <c r="R52" i="1" l="1"/>
  <c r="V52" i="1" s="1"/>
  <c r="AA52" i="1" s="1"/>
  <c r="R58" i="1"/>
  <c r="V58" i="1" s="1"/>
  <c r="AA58" i="1" s="1"/>
  <c r="R57" i="1"/>
  <c r="V57" i="1" s="1"/>
  <c r="AA57" i="1" s="1"/>
  <c r="R56" i="1"/>
  <c r="V56" i="1" s="1"/>
  <c r="AA56" i="1" s="1"/>
  <c r="R55" i="1"/>
  <c r="V55" i="1" s="1"/>
  <c r="AA55" i="1" s="1"/>
  <c r="R54" i="1"/>
  <c r="V54" i="1" s="1"/>
  <c r="AA54" i="1" s="1"/>
  <c r="R53" i="1"/>
  <c r="V53" i="1" s="1"/>
  <c r="AA53" i="1" s="1"/>
  <c r="R45" i="1"/>
  <c r="R44" i="1"/>
  <c r="R37" i="1"/>
  <c r="V37" i="1" s="1"/>
  <c r="AA37" i="1" s="1"/>
  <c r="R36" i="1"/>
  <c r="V36" i="1" s="1"/>
  <c r="AA36" i="1" s="1"/>
  <c r="R35" i="1"/>
  <c r="R34" i="1"/>
  <c r="R33" i="1"/>
  <c r="V33" i="1" s="1"/>
  <c r="AA33" i="1" s="1"/>
  <c r="R32" i="1"/>
  <c r="R31" i="1"/>
  <c r="V31" i="1" s="1"/>
  <c r="AA31" i="1" s="1"/>
  <c r="R30" i="1"/>
  <c r="V30" i="1" s="1"/>
  <c r="AA30" i="1" s="1"/>
  <c r="R29" i="1"/>
  <c r="R28" i="1"/>
  <c r="R27" i="1"/>
  <c r="V27" i="1" s="1"/>
  <c r="AA27" i="1" s="1"/>
  <c r="R26" i="1"/>
  <c r="R25" i="1"/>
  <c r="V25" i="1" s="1"/>
  <c r="AA25" i="1" s="1"/>
  <c r="R24" i="1"/>
  <c r="V24" i="1" s="1"/>
  <c r="AA24" i="1" s="1"/>
  <c r="R23" i="1"/>
  <c r="R22" i="1"/>
  <c r="R21" i="1"/>
  <c r="R20" i="1"/>
  <c r="R19" i="1"/>
  <c r="V19" i="1" s="1"/>
  <c r="AA19" i="1" s="1"/>
  <c r="R18" i="1"/>
  <c r="R17" i="1"/>
  <c r="R16" i="1"/>
  <c r="V16" i="1" s="1"/>
  <c r="AA16" i="1" s="1"/>
  <c r="R15" i="1"/>
  <c r="R14" i="1"/>
  <c r="R51" i="1"/>
  <c r="V51" i="1" s="1"/>
  <c r="AA51" i="1" s="1"/>
  <c r="R50" i="1"/>
  <c r="V50" i="1" s="1"/>
  <c r="AA50" i="1" s="1"/>
  <c r="R49" i="1"/>
  <c r="V49" i="1" s="1"/>
  <c r="AA49" i="1" s="1"/>
  <c r="R48" i="1"/>
  <c r="V48" i="1" s="1"/>
  <c r="AA48" i="1" s="1"/>
  <c r="R47" i="1"/>
  <c r="V47" i="1" s="1"/>
  <c r="AA47" i="1" s="1"/>
  <c r="R46" i="1"/>
  <c r="V46" i="1" s="1"/>
  <c r="AA46" i="1" s="1"/>
  <c r="V13" i="1" l="1"/>
  <c r="V21" i="1"/>
  <c r="AA21" i="1" s="1"/>
  <c r="V32" i="1"/>
  <c r="AA32" i="1" s="1"/>
  <c r="V14" i="1"/>
  <c r="AA14" i="1" s="1"/>
  <c r="V22" i="1"/>
  <c r="AA22" i="1" s="1"/>
  <c r="V29" i="1"/>
  <c r="AA29" i="1" s="1"/>
  <c r="V15" i="1"/>
  <c r="AA15" i="1" s="1"/>
  <c r="V23" i="1"/>
  <c r="AA23" i="1" s="1"/>
  <c r="V26" i="1"/>
  <c r="AA26" i="1" s="1"/>
  <c r="V34" i="1"/>
  <c r="AA34" i="1" s="1"/>
  <c r="V44" i="1"/>
  <c r="AA44" i="1" s="1"/>
  <c r="V17" i="1"/>
  <c r="AA17" i="1" s="1"/>
  <c r="V28" i="1"/>
  <c r="AA28" i="1" s="1"/>
  <c r="V18" i="1"/>
  <c r="AA18" i="1" s="1"/>
  <c r="V20" i="1"/>
  <c r="AA20" i="1" s="1"/>
  <c r="V35" i="1"/>
  <c r="AA35" i="1" s="1"/>
  <c r="V45" i="1"/>
  <c r="AA45" i="1" s="1"/>
  <c r="Z51" i="1"/>
  <c r="Y51" i="1"/>
  <c r="X51" i="1"/>
  <c r="X25" i="1"/>
  <c r="Y25" i="1"/>
  <c r="Z25" i="1"/>
  <c r="Z48" i="1"/>
  <c r="Y48" i="1"/>
  <c r="X48" i="1"/>
  <c r="Y55" i="1"/>
  <c r="X55" i="1"/>
  <c r="Z55" i="1"/>
  <c r="Z27" i="1"/>
  <c r="Y27" i="1"/>
  <c r="X27" i="1"/>
  <c r="X33" i="1"/>
  <c r="Y33" i="1"/>
  <c r="Z33" i="1"/>
  <c r="Y19" i="1"/>
  <c r="Z19" i="1"/>
  <c r="X19" i="1"/>
  <c r="Y36" i="1"/>
  <c r="X36" i="1"/>
  <c r="Z36" i="1"/>
  <c r="X49" i="1"/>
  <c r="Z49" i="1"/>
  <c r="Y49" i="1"/>
  <c r="Z56" i="1"/>
  <c r="Y56" i="1"/>
  <c r="X56" i="1"/>
  <c r="Y30" i="1"/>
  <c r="Z30" i="1"/>
  <c r="X30" i="1"/>
  <c r="X37" i="1"/>
  <c r="Z37" i="1"/>
  <c r="Y37" i="1"/>
  <c r="Z47" i="1"/>
  <c r="Y47" i="1"/>
  <c r="X47" i="1"/>
  <c r="X54" i="1"/>
  <c r="Z54" i="1"/>
  <c r="Y54" i="1"/>
  <c r="Y52" i="1"/>
  <c r="Z52" i="1"/>
  <c r="X52" i="1"/>
  <c r="Y46" i="1"/>
  <c r="X46" i="1"/>
  <c r="Z46" i="1"/>
  <c r="Y50" i="1"/>
  <c r="X50" i="1"/>
  <c r="Z50" i="1"/>
  <c r="X53" i="1"/>
  <c r="Y53" i="1"/>
  <c r="Z53" i="1"/>
  <c r="X57" i="1"/>
  <c r="Z57" i="1"/>
  <c r="Y57" i="1"/>
  <c r="Z16" i="1"/>
  <c r="X16" i="1"/>
  <c r="Y16" i="1"/>
  <c r="Z24" i="1"/>
  <c r="Y24" i="1"/>
  <c r="X24" i="1"/>
  <c r="Z31" i="1"/>
  <c r="X31" i="1"/>
  <c r="Y31" i="1"/>
  <c r="X58" i="1"/>
  <c r="Y58" i="1"/>
  <c r="Z58" i="1"/>
  <c r="X35" i="1" l="1"/>
  <c r="AA13" i="1"/>
  <c r="Y13" i="1"/>
  <c r="Z13" i="1"/>
  <c r="X29" i="1"/>
  <c r="Z35" i="1"/>
  <c r="Z26" i="1"/>
  <c r="Z28" i="1"/>
  <c r="Y18" i="1"/>
  <c r="Z22" i="1"/>
  <c r="Z45" i="1"/>
  <c r="X13" i="1"/>
  <c r="Z29" i="1"/>
  <c r="Y21" i="1"/>
  <c r="Y35" i="1"/>
  <c r="Y29" i="1"/>
  <c r="Z21" i="1"/>
  <c r="Z34" i="1"/>
  <c r="Z18" i="1"/>
  <c r="X21" i="1"/>
  <c r="X34" i="1"/>
  <c r="X18" i="1"/>
  <c r="X45" i="1"/>
  <c r="X32" i="1"/>
  <c r="Y34" i="1"/>
  <c r="Y45" i="1"/>
  <c r="Y32" i="1"/>
  <c r="Z15" i="1"/>
  <c r="X23" i="1"/>
  <c r="Z32" i="1"/>
  <c r="Z20" i="1"/>
  <c r="Z17" i="1"/>
  <c r="Y14" i="1"/>
  <c r="Y23" i="1"/>
  <c r="X17" i="1"/>
  <c r="Z14" i="1"/>
  <c r="Y20" i="1"/>
  <c r="Y17" i="1"/>
  <c r="X14" i="1"/>
  <c r="X20" i="1"/>
  <c r="Z23" i="1"/>
  <c r="Y15" i="1"/>
  <c r="X22" i="1"/>
  <c r="Z44" i="1"/>
  <c r="X26" i="1"/>
  <c r="Y28" i="1"/>
  <c r="X44" i="1"/>
  <c r="Y26" i="1"/>
  <c r="X28" i="1"/>
  <c r="X15" i="1"/>
  <c r="Y22" i="1"/>
  <c r="Y44" i="1"/>
  <c r="U52" i="1"/>
  <c r="T52" i="1"/>
  <c r="S52" i="1"/>
  <c r="U58" i="1"/>
  <c r="T58" i="1"/>
  <c r="S58" i="1"/>
  <c r="U57" i="1"/>
  <c r="T57" i="1"/>
  <c r="S57" i="1"/>
  <c r="U56" i="1"/>
  <c r="T56" i="1"/>
  <c r="S56" i="1"/>
  <c r="U55" i="1"/>
  <c r="T55" i="1"/>
  <c r="S55" i="1"/>
  <c r="U54" i="1"/>
  <c r="T54" i="1"/>
  <c r="S54" i="1"/>
  <c r="U53" i="1"/>
  <c r="T53" i="1"/>
  <c r="S53" i="1"/>
  <c r="U45" i="1"/>
  <c r="T45" i="1"/>
  <c r="S45" i="1"/>
  <c r="U44" i="1"/>
  <c r="T44" i="1"/>
  <c r="S44" i="1"/>
  <c r="U37" i="1"/>
  <c r="T37" i="1"/>
  <c r="S37" i="1"/>
  <c r="U36" i="1"/>
  <c r="T36" i="1"/>
  <c r="S36" i="1"/>
  <c r="U35" i="1"/>
  <c r="T35" i="1"/>
  <c r="S35" i="1"/>
  <c r="U34" i="1"/>
  <c r="T34" i="1"/>
  <c r="S34" i="1"/>
  <c r="U33" i="1"/>
  <c r="T33" i="1"/>
  <c r="S33" i="1"/>
  <c r="U32" i="1"/>
  <c r="T32" i="1"/>
  <c r="S32" i="1"/>
  <c r="U31" i="1"/>
  <c r="T31" i="1"/>
  <c r="S31" i="1"/>
  <c r="U30" i="1"/>
  <c r="T30" i="1"/>
  <c r="S30" i="1"/>
  <c r="U29" i="1"/>
  <c r="T29" i="1"/>
  <c r="S29" i="1"/>
  <c r="U28" i="1"/>
  <c r="T28" i="1"/>
  <c r="S28" i="1"/>
  <c r="U27" i="1"/>
  <c r="T27" i="1"/>
  <c r="S27" i="1"/>
  <c r="U26" i="1"/>
  <c r="T26" i="1"/>
  <c r="S26" i="1"/>
  <c r="U25" i="1"/>
  <c r="T25" i="1"/>
  <c r="S25" i="1"/>
  <c r="U24" i="1"/>
  <c r="T24" i="1"/>
  <c r="S24" i="1"/>
  <c r="U23" i="1"/>
  <c r="T23" i="1"/>
  <c r="S23" i="1"/>
  <c r="U22" i="1"/>
  <c r="T22" i="1"/>
  <c r="S22" i="1"/>
  <c r="U21" i="1"/>
  <c r="T21" i="1"/>
  <c r="S21" i="1"/>
  <c r="U20" i="1"/>
  <c r="T20" i="1"/>
  <c r="S20" i="1"/>
  <c r="U19" i="1"/>
  <c r="T19" i="1"/>
  <c r="S19" i="1"/>
  <c r="U18" i="1"/>
  <c r="T18" i="1"/>
  <c r="S18" i="1"/>
  <c r="U17" i="1"/>
  <c r="T17" i="1"/>
  <c r="S17" i="1"/>
  <c r="U16" i="1"/>
  <c r="T16" i="1"/>
  <c r="S16" i="1"/>
  <c r="U15" i="1"/>
  <c r="T15" i="1"/>
  <c r="S15" i="1"/>
  <c r="U14" i="1"/>
  <c r="T14" i="1"/>
  <c r="S14" i="1"/>
  <c r="U13" i="1"/>
  <c r="T13" i="1"/>
  <c r="S13" i="1"/>
  <c r="U51" i="1"/>
  <c r="T51" i="1"/>
  <c r="S51" i="1"/>
  <c r="U50" i="1"/>
  <c r="T50" i="1"/>
  <c r="S50" i="1"/>
  <c r="U49" i="1"/>
  <c r="T49" i="1"/>
  <c r="S49" i="1"/>
  <c r="T48" i="1"/>
  <c r="S48" i="1"/>
  <c r="T47" i="1"/>
  <c r="S47" i="1"/>
  <c r="T46" i="1"/>
  <c r="U47" i="1" l="1"/>
  <c r="U46" i="1"/>
  <c r="U48" i="1"/>
</calcChain>
</file>

<file path=xl/comments1.xml><?xml version="1.0" encoding="utf-8"?>
<comments xmlns="http://schemas.openxmlformats.org/spreadsheetml/2006/main">
  <authors>
    <author>Jairo Rico Bolivar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</rPr>
          <t>Jairo Rico Bolivar:</t>
        </r>
        <r>
          <rPr>
            <sz val="9"/>
            <color indexed="81"/>
            <rFont val="Tahoma"/>
            <family val="2"/>
          </rPr>
          <t xml:space="preserve">
Plan de Acción
Plan de Mejora AGR
Plan de Mejora OCI
PAAC - Mapa de Riesgos Corrupción
PAAC - Mecanismos Atención Ciudadano
PAAC - Racionalización Trámites
PAAC - Rendición Cuentas a la Ciudadania
PAAC - Mecanismos Transparencia y Acceso Información
PAAC - Participación Ciudadana
PAAC - Otras iniciativas para combatir la corrupción
Mapa de Riesgos de Corrupción
Mapa de Riesgos por Proceso
Mapa de Riesgos SST</t>
        </r>
      </text>
    </comment>
    <comment ref="B10" authorId="0" shapeId="0">
      <text>
        <r>
          <rPr>
            <b/>
            <sz val="9"/>
            <color indexed="81"/>
            <rFont val="Tahoma"/>
            <family val="2"/>
          </rPr>
          <t>Jairo Rico Bolivar:</t>
        </r>
        <r>
          <rPr>
            <sz val="9"/>
            <color indexed="81"/>
            <rFont val="Tahoma"/>
            <family val="2"/>
          </rPr>
          <t xml:space="preserve">
Registre el número consecutivo de la acción. Consrve el orden que figura en cada uno de los planes.</t>
        </r>
      </text>
    </comment>
    <comment ref="C10" authorId="0" shapeId="0">
      <text>
        <r>
          <rPr>
            <b/>
            <sz val="9"/>
            <color indexed="81"/>
            <rFont val="Tahoma"/>
            <family val="2"/>
          </rPr>
          <t>Jairo Rico Bolivar:</t>
        </r>
        <r>
          <rPr>
            <sz val="9"/>
            <color indexed="81"/>
            <rFont val="Tahoma"/>
            <family val="2"/>
          </rPr>
          <t xml:space="preserve">
Registre la información según corresponda. 
Plan de Acción: Descripción Estrategia
PAAC: Subcomponente
Mapa de Riesgos: Riesgo
Mapa de Riesgo SST: Riesgo o Peligro
Plan de Mejora de la AGR: Hallazgo generado</t>
        </r>
      </text>
    </comment>
    <comment ref="E10" authorId="0" shapeId="0">
      <text>
        <r>
          <rPr>
            <b/>
            <sz val="9"/>
            <color indexed="81"/>
            <rFont val="Tahoma"/>
            <family val="2"/>
          </rPr>
          <t>Jairo Rico Bolivar:</t>
        </r>
        <r>
          <rPr>
            <sz val="9"/>
            <color indexed="81"/>
            <rFont val="Tahoma"/>
            <family val="2"/>
          </rPr>
          <t xml:space="preserve">
Acción programada y aprobada.</t>
        </r>
      </text>
    </comment>
    <comment ref="J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Número
Porcentual</t>
        </r>
      </text>
    </comment>
    <comment ref="K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Establecida en cada plan</t>
        </r>
      </text>
    </comment>
    <comment ref="N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Según los cortes programados, por ejemplo cuatrimestral </t>
        </r>
      </text>
    </comment>
    <comment ref="R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acumulado de lo reportado en las columnas de Avance o Ejecución.
(Valor automático formulado)</t>
        </r>
      </text>
    </comment>
    <comment ref="S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Porcentaje acumulado sobre lo reportado en las columnas de Avance o Ejecución.
(Valor automático formulado)</t>
        </r>
      </text>
    </comment>
    <comment ref="V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Porcentaje acumulado del avance o ejecución, de acuerdo a la meta establecida.
(Valor automático formulado)</t>
        </r>
      </text>
    </comment>
    <comment ref="W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formulado que depende del plan al cual corresponde. Con el valor generado, se deben nombrar los archivos de soporte que evidencian el avance o ejecución de la acción.
(Valor automático formulado)</t>
        </r>
      </text>
    </comment>
    <comment ref="X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automático que evalúa si tiene avance. Este valor es para informes</t>
        </r>
      </text>
    </comment>
    <comment ref="Y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automático que evalúa si no tiene avance. Este valor es para informes</t>
        </r>
      </text>
    </comment>
    <comment ref="Z10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automático que evalúa si fue terminada la acción. Este valor es para informes</t>
        </r>
      </text>
    </comment>
    <comment ref="AA11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Registre fecha del corte del informe para evaluar si la acción a vencido sin avances</t>
        </r>
      </text>
    </comment>
    <comment ref="AA12" authorId="0" shapeId="0">
      <text>
        <r>
          <rPr>
            <b/>
            <sz val="9"/>
            <color indexed="81"/>
            <rFont val="Tahoma"/>
            <family val="2"/>
          </rPr>
          <t>Jairo Rico Bolívar:</t>
        </r>
        <r>
          <rPr>
            <sz val="9"/>
            <color indexed="81"/>
            <rFont val="Tahoma"/>
            <family val="2"/>
          </rPr>
          <t xml:space="preserve">
Valor automático que evalúa si la acción no ha sido completada en la fecha establecida. 
Compara la fecha de corte con la fecha de finalización programada </t>
        </r>
      </text>
    </comment>
  </commentList>
</comments>
</file>

<file path=xl/sharedStrings.xml><?xml version="1.0" encoding="utf-8"?>
<sst xmlns="http://schemas.openxmlformats.org/spreadsheetml/2006/main" count="124" uniqueCount="111">
  <si>
    <t>PLAN</t>
  </si>
  <si>
    <t>Plan de Acción</t>
  </si>
  <si>
    <t>FECHA
INICIO</t>
  </si>
  <si>
    <t>Plan de Mejora AGR</t>
  </si>
  <si>
    <t>Plan de Mejora OCI</t>
  </si>
  <si>
    <t>PAAC - Racionalización Trámites</t>
  </si>
  <si>
    <t>PAAC - Mecanismos Atención Ciudadano</t>
  </si>
  <si>
    <t>PAAC - Rendición Cuentas a la Ciudadania</t>
  </si>
  <si>
    <t>PAAC - Mecanismos Transparencia y Acceso Información</t>
  </si>
  <si>
    <t>META</t>
  </si>
  <si>
    <t>DENOMINACIÓN META</t>
  </si>
  <si>
    <t>Meta (%) Acumulada</t>
  </si>
  <si>
    <t>Cuatrimestral</t>
  </si>
  <si>
    <t>Semestral</t>
  </si>
  <si>
    <t xml:space="preserve">1er </t>
  </si>
  <si>
    <t xml:space="preserve">2do </t>
  </si>
  <si>
    <t xml:space="preserve">3er </t>
  </si>
  <si>
    <t>C1</t>
  </si>
  <si>
    <t>C3</t>
  </si>
  <si>
    <t>C5</t>
  </si>
  <si>
    <t>C6</t>
  </si>
  <si>
    <t>C7</t>
  </si>
  <si>
    <t>C8</t>
  </si>
  <si>
    <t>C9</t>
  </si>
  <si>
    <t>C10</t>
  </si>
  <si>
    <t>C11</t>
  </si>
  <si>
    <t>C12</t>
  </si>
  <si>
    <t>C14</t>
  </si>
  <si>
    <t>C15</t>
  </si>
  <si>
    <t>C16</t>
  </si>
  <si>
    <t>C19</t>
  </si>
  <si>
    <t>C20</t>
  </si>
  <si>
    <t>C21</t>
  </si>
  <si>
    <t>C22</t>
  </si>
  <si>
    <t>C23</t>
  </si>
  <si>
    <t>ACUMULADO</t>
  </si>
  <si>
    <t>(%) cuatrimestre
Acumulado</t>
  </si>
  <si>
    <t xml:space="preserve">REPORTE AVANCES ACTIVIDADES POR CUATRIMESTRE </t>
  </si>
  <si>
    <t>PAAC - Mapa de Riesgos Corrupción</t>
  </si>
  <si>
    <t>Mapa de Riesgos por Proceso</t>
  </si>
  <si>
    <t>No.</t>
  </si>
  <si>
    <t>ACTIVIDADES DE LOS PLANES INSTITUCIONALES</t>
  </si>
  <si>
    <t>OBSERVACIONES O CAUSAS DE INCUMPLIMIENTO EN LAS METAS</t>
  </si>
  <si>
    <t>Grupo de Planeación</t>
  </si>
  <si>
    <t>PROCESO O GRUPO AL QUE CORRESPONDE</t>
  </si>
  <si>
    <t>Soportes</t>
  </si>
  <si>
    <t>Sp</t>
  </si>
  <si>
    <t>PL_Accion</t>
  </si>
  <si>
    <t>Plan de Mejoramiento AGR</t>
  </si>
  <si>
    <t>PL_Mejora_AGR</t>
  </si>
  <si>
    <t>Plan de Mejoramiento OCI</t>
  </si>
  <si>
    <t>PL_Mejora_OCI</t>
  </si>
  <si>
    <t>Plan Anticorrupción y Atención al Ciudadano</t>
  </si>
  <si>
    <t>PL_AAC</t>
  </si>
  <si>
    <t>Mp_Riesgo_P</t>
  </si>
  <si>
    <t>Mapa de Riesgos de Corrupción</t>
  </si>
  <si>
    <t>Mp_Riesgo_C</t>
  </si>
  <si>
    <t>Tablero Indicadores</t>
  </si>
  <si>
    <t>Tab_Ind</t>
  </si>
  <si>
    <t>Vigencia</t>
  </si>
  <si>
    <t>Vig</t>
  </si>
  <si>
    <t>Número Acción</t>
  </si>
  <si>
    <t>Num</t>
  </si>
  <si>
    <t>Número Hallazgo</t>
  </si>
  <si>
    <t>Hz</t>
  </si>
  <si>
    <t>Número de Anexo o soporte evidencia cumplimiento de la Acción</t>
  </si>
  <si>
    <t>Anexo</t>
  </si>
  <si>
    <t>C26</t>
  </si>
  <si>
    <t>PROPUESTA NOMBRE ARCHIVOS DE SOPORTE</t>
  </si>
  <si>
    <t>C27</t>
  </si>
  <si>
    <t>Acumulado y Reportado en vigencias anteriores</t>
  </si>
  <si>
    <t>finalizada</t>
  </si>
  <si>
    <t>AVANCE ACCIONES</t>
  </si>
  <si>
    <t>PAAC - Participación Ciudadana</t>
  </si>
  <si>
    <t>PAAC - Otras iniciativas para combatir la corrupción</t>
  </si>
  <si>
    <t>INDICADOR O REGISTRO EVIDENCIA</t>
  </si>
  <si>
    <t>Mapa de Riesgos SST</t>
  </si>
  <si>
    <t>FECHA CORTE</t>
  </si>
  <si>
    <t>DESCRIPCIÓN ESTRATEGIA, SUBCOMPONENTE, RIESGO, PELIGRO O HALLAZGO</t>
  </si>
  <si>
    <t xml:space="preserve">% AVANCE ACTIVIDADES POR CUATRIMESTRE </t>
  </si>
  <si>
    <t>con  Avance</t>
  </si>
  <si>
    <t>Sin Avance</t>
  </si>
  <si>
    <t>PA</t>
  </si>
  <si>
    <t>PM AGR</t>
  </si>
  <si>
    <t>PM OCI</t>
  </si>
  <si>
    <t>PAAC</t>
  </si>
  <si>
    <t>MR_P</t>
  </si>
  <si>
    <t>MR_C</t>
  </si>
  <si>
    <t>MR_SST</t>
  </si>
  <si>
    <t>Vencida</t>
  </si>
  <si>
    <t>RESPONSABLE REPORTAR AVANCE</t>
  </si>
  <si>
    <t>C4</t>
  </si>
  <si>
    <t>C13</t>
  </si>
  <si>
    <t>C17</t>
  </si>
  <si>
    <t>C18</t>
  </si>
  <si>
    <t>C24</t>
  </si>
  <si>
    <t>C25</t>
  </si>
  <si>
    <t>Avance o Ejecución
(Acumulado)</t>
  </si>
  <si>
    <t>FECHA
FINALIZACIÓN</t>
  </si>
  <si>
    <t>AÑO:</t>
  </si>
  <si>
    <t>ACCIÓN</t>
  </si>
  <si>
    <t>GRUPOS DE TRABAJO INVOLUCRADOS</t>
  </si>
  <si>
    <t xml:space="preserve">Elaboró: </t>
  </si>
  <si>
    <t>Revisó:</t>
  </si>
  <si>
    <t>Gerencia - Grupo de Planeación</t>
  </si>
  <si>
    <t>Código:</t>
  </si>
  <si>
    <t>Proceso Direccionamiento Estratégico y Planeación
Formato Planes Consolidados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</si>
  <si>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</si>
  <si>
    <r>
      <rPr>
        <b/>
        <sz val="8"/>
        <color theme="1"/>
        <rFont val="Arial"/>
        <family val="2"/>
      </rPr>
      <t xml:space="preserve">Fecha: </t>
    </r>
    <r>
      <rPr>
        <sz val="8"/>
        <color theme="1"/>
        <rFont val="Arial"/>
        <family val="2"/>
      </rPr>
      <t>04 de septiembre de 2020</t>
    </r>
  </si>
  <si>
    <r>
      <rPr>
        <b/>
        <sz val="8"/>
        <color theme="1"/>
        <rFont val="Arial"/>
        <family val="2"/>
      </rPr>
      <t>Versión:</t>
    </r>
    <r>
      <rPr>
        <sz val="8"/>
        <color theme="1"/>
        <rFont val="Arial"/>
        <family val="2"/>
      </rPr>
      <t xml:space="preserve"> </t>
    </r>
  </si>
  <si>
    <t>F-E-1200-07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</si>
</sst>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64" formatCode="mmmm"/>
    <numFmt numFmtId="165" formatCode="dd/mm/yyyy;@"/>
    <numFmt numFmtId="166" formatCode="#,##0.00_ ;\-#,##0.00\ "/>
    <numFmt numFmtId="167" formatCode="#,##0_ ;\-#,##0\ 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1"/>
      <color theme="1" tint="0.34998626667073579"/>
      <name val="Calibri"/>
      <family val="2"/>
      <scheme val="minor"/>
    </font>
    <font>
      <b/>
      <sz val="10"/>
      <color theme="1" tint="0.34998626667073579"/>
      <name val="Calibri"/>
      <family val="2"/>
      <scheme val="minor"/>
    </font>
    <font>
      <b/>
      <sz val="9"/>
      <color theme="1" tint="0.34998626667073579"/>
      <name val="Calibri"/>
      <family val="2"/>
      <scheme val="minor"/>
    </font>
    <font>
      <sz val="9"/>
      <color theme="1" tint="0.34998626667073579"/>
      <name val="Calibri"/>
      <family val="2"/>
      <scheme val="minor"/>
    </font>
    <font>
      <b/>
      <sz val="8"/>
      <color theme="2" tint="-0.499984740745262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0"/>
      <color theme="2" tint="-0.499984740745262"/>
      <name val="Calibri"/>
      <family val="2"/>
      <scheme val="minor"/>
    </font>
    <font>
      <sz val="8"/>
      <color theme="2" tint="-0.499984740745262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2" tint="-0.499984740745262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7" tint="0.79998168889431442"/>
      <name val="Calibri"/>
      <family val="2"/>
      <scheme val="minor"/>
    </font>
    <font>
      <b/>
      <sz val="10"/>
      <color theme="7" tint="0.79998168889431442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287A5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8EA9DB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hair">
        <color auto="1"/>
      </bottom>
      <diagonal/>
    </border>
    <border>
      <left style="thin">
        <color theme="0" tint="-0.24994659260841701"/>
      </left>
      <right/>
      <top/>
      <bottom style="hair">
        <color auto="1"/>
      </bottom>
      <diagonal/>
    </border>
    <border>
      <left/>
      <right/>
      <top/>
      <bottom style="thin">
        <color theme="0" tint="-0.2499465926084170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thin">
        <color theme="0" tint="-0.24994659260841701"/>
      </bottom>
      <diagonal/>
    </border>
    <border>
      <left style="hair">
        <color auto="1"/>
      </left>
      <right style="hair">
        <color auto="1"/>
      </right>
      <top/>
      <bottom style="thin">
        <color theme="0" tint="-0.24994659260841701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hair">
        <color theme="0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theme="1"/>
      </left>
      <right style="hair">
        <color auto="1"/>
      </right>
      <top style="hair">
        <color theme="1"/>
      </top>
      <bottom style="hair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hair">
        <color theme="0"/>
      </top>
      <bottom/>
      <diagonal/>
    </border>
    <border>
      <left style="hair">
        <color theme="0"/>
      </left>
      <right style="hair">
        <color theme="0"/>
      </right>
      <top style="hair">
        <color theme="0"/>
      </top>
      <bottom/>
      <diagonal/>
    </border>
    <border>
      <left style="hair">
        <color theme="0"/>
      </left>
      <right style="hair">
        <color theme="0"/>
      </right>
      <top/>
      <bottom style="hair">
        <color theme="0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9">
    <xf numFmtId="0" fontId="0" fillId="0" borderId="0"/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</cellStyleXfs>
  <cellXfs count="74">
    <xf numFmtId="0" fontId="0" fillId="0" borderId="0" xfId="0"/>
    <xf numFmtId="0" fontId="8" fillId="3" borderId="1" xfId="0" applyFont="1" applyFill="1" applyBorder="1" applyAlignment="1" applyProtection="1">
      <alignment horizontal="center" vertical="center" wrapText="1"/>
    </xf>
    <xf numFmtId="166" fontId="8" fillId="3" borderId="1" xfId="1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vertical="center" wrapText="1"/>
    </xf>
    <xf numFmtId="14" fontId="8" fillId="3" borderId="1" xfId="0" applyNumberFormat="1" applyFont="1" applyFill="1" applyBorder="1" applyAlignment="1" applyProtection="1">
      <alignment horizontal="center" vertical="center" wrapText="1"/>
    </xf>
    <xf numFmtId="0" fontId="8" fillId="3" borderId="6" xfId="0" applyFont="1" applyFill="1" applyBorder="1" applyAlignment="1" applyProtection="1">
      <alignment vertical="center" wrapText="1"/>
    </xf>
    <xf numFmtId="166" fontId="8" fillId="0" borderId="1" xfId="1" applyNumberFormat="1" applyFont="1" applyFill="1" applyBorder="1" applyAlignment="1" applyProtection="1">
      <alignment horizontal="center" vertical="center"/>
    </xf>
    <xf numFmtId="0" fontId="0" fillId="0" borderId="0" xfId="0"/>
    <xf numFmtId="0" fontId="8" fillId="3" borderId="1" xfId="0" applyFont="1" applyFill="1" applyBorder="1" applyAlignment="1" applyProtection="1">
      <alignment horizontal="left" vertical="center" wrapText="1"/>
    </xf>
    <xf numFmtId="167" fontId="8" fillId="3" borderId="1" xfId="1" applyNumberFormat="1" applyFont="1" applyFill="1" applyBorder="1" applyAlignment="1" applyProtection="1">
      <alignment horizontal="center" vertical="center"/>
    </xf>
    <xf numFmtId="165" fontId="8" fillId="3" borderId="1" xfId="0" applyNumberFormat="1" applyFont="1" applyFill="1" applyBorder="1" applyAlignment="1" applyProtection="1">
      <alignment horizontal="right" vertical="center"/>
    </xf>
    <xf numFmtId="0" fontId="8" fillId="0" borderId="1" xfId="0" applyFont="1" applyFill="1" applyBorder="1" applyAlignment="1" applyProtection="1">
      <alignment vertical="center" wrapText="1"/>
    </xf>
    <xf numFmtId="0" fontId="0" fillId="0" borderId="0" xfId="0" applyAlignment="1" applyProtection="1">
      <alignment vertical="center"/>
    </xf>
    <xf numFmtId="0" fontId="0" fillId="0" borderId="0" xfId="0" applyFill="1" applyAlignment="1" applyProtection="1">
      <alignment vertical="center"/>
    </xf>
    <xf numFmtId="14" fontId="1" fillId="0" borderId="0" xfId="0" applyNumberFormat="1" applyFont="1" applyAlignment="1" applyProtection="1">
      <alignment horizontal="center" vertical="center"/>
    </xf>
    <xf numFmtId="2" fontId="12" fillId="2" borderId="1" xfId="0" applyNumberFormat="1" applyFont="1" applyFill="1" applyBorder="1" applyAlignment="1" applyProtection="1">
      <alignment horizontal="center" vertical="center"/>
    </xf>
    <xf numFmtId="10" fontId="12" fillId="2" borderId="15" xfId="2" applyNumberFormat="1" applyFont="1" applyFill="1" applyBorder="1" applyAlignment="1" applyProtection="1">
      <alignment horizontal="right" vertical="center"/>
    </xf>
    <xf numFmtId="0" fontId="13" fillId="4" borderId="16" xfId="0" applyFont="1" applyFill="1" applyBorder="1" applyAlignment="1" applyProtection="1">
      <alignment horizontal="left" vertical="center" wrapText="1"/>
    </xf>
    <xf numFmtId="0" fontId="2" fillId="0" borderId="0" xfId="0" applyFont="1" applyFill="1" applyAlignment="1" applyProtection="1">
      <alignment vertical="center" wrapText="1"/>
    </xf>
    <xf numFmtId="0" fontId="2" fillId="0" borderId="0" xfId="0" applyFont="1" applyAlignment="1" applyProtection="1">
      <alignment vertical="center" wrapText="1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center" vertical="center"/>
    </xf>
    <xf numFmtId="0" fontId="2" fillId="0" borderId="0" xfId="0" applyFont="1" applyFill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5" fillId="2" borderId="1" xfId="0" applyFont="1" applyFill="1" applyBorder="1" applyAlignment="1" applyProtection="1">
      <alignment vertical="center"/>
    </xf>
    <xf numFmtId="0" fontId="8" fillId="3" borderId="1" xfId="0" applyFont="1" applyFill="1" applyBorder="1" applyAlignment="1" applyProtection="1">
      <alignment vertical="center" wrapText="1"/>
      <protection locked="0"/>
    </xf>
    <xf numFmtId="166" fontId="8" fillId="0" borderId="1" xfId="1" applyNumberFormat="1" applyFont="1" applyFill="1" applyBorder="1" applyAlignment="1" applyProtection="1">
      <alignment horizontal="center" vertical="center"/>
      <protection locked="0"/>
    </xf>
    <xf numFmtId="10" fontId="12" fillId="2" borderId="1" xfId="2" applyNumberFormat="1" applyFont="1" applyFill="1" applyBorder="1" applyAlignment="1" applyProtection="1">
      <alignment horizontal="center" vertical="center" shrinkToFit="1"/>
    </xf>
    <xf numFmtId="164" fontId="14" fillId="6" borderId="3" xfId="0" applyNumberFormat="1" applyFont="1" applyFill="1" applyBorder="1" applyAlignment="1" applyProtection="1">
      <alignment horizontal="center" vertical="center" wrapText="1"/>
    </xf>
    <xf numFmtId="0" fontId="7" fillId="6" borderId="3" xfId="0" applyFont="1" applyFill="1" applyBorder="1" applyAlignment="1" applyProtection="1">
      <alignment horizontal="center" vertical="center" wrapText="1"/>
    </xf>
    <xf numFmtId="0" fontId="7" fillId="6" borderId="14" xfId="0" applyFont="1" applyFill="1" applyBorder="1" applyAlignment="1" applyProtection="1">
      <alignment horizontal="center" vertical="center" wrapText="1"/>
    </xf>
    <xf numFmtId="0" fontId="9" fillId="7" borderId="3" xfId="0" applyFont="1" applyFill="1" applyBorder="1" applyAlignment="1" applyProtection="1">
      <alignment horizontal="center" vertical="center" wrapText="1"/>
    </xf>
    <xf numFmtId="0" fontId="9" fillId="7" borderId="1" xfId="0" applyFont="1" applyFill="1" applyBorder="1" applyAlignment="1" applyProtection="1">
      <alignment horizontal="center" vertical="center" wrapText="1"/>
    </xf>
    <xf numFmtId="14" fontId="1" fillId="6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vertical="center"/>
    </xf>
    <xf numFmtId="0" fontId="21" fillId="8" borderId="20" xfId="0" applyFont="1" applyFill="1" applyBorder="1" applyAlignment="1" applyProtection="1">
      <alignment horizontal="center" vertical="center"/>
    </xf>
    <xf numFmtId="0" fontId="22" fillId="8" borderId="20" xfId="0" applyFont="1" applyFill="1" applyBorder="1" applyAlignment="1" applyProtection="1">
      <alignment horizontal="center" vertical="center" wrapText="1"/>
    </xf>
    <xf numFmtId="0" fontId="22" fillId="3" borderId="20" xfId="0" applyFont="1" applyFill="1" applyBorder="1" applyAlignment="1" applyProtection="1">
      <alignment horizontal="center" vertical="center"/>
    </xf>
    <xf numFmtId="0" fontId="22" fillId="3" borderId="20" xfId="0" applyFont="1" applyFill="1" applyBorder="1" applyAlignment="1" applyProtection="1">
      <alignment horizontal="center" vertical="center" wrapText="1"/>
    </xf>
    <xf numFmtId="0" fontId="21" fillId="8" borderId="20" xfId="0" applyFont="1" applyFill="1" applyBorder="1" applyAlignment="1" applyProtection="1">
      <alignment horizontal="left" vertical="center"/>
    </xf>
    <xf numFmtId="0" fontId="22" fillId="8" borderId="20" xfId="0" applyFont="1" applyFill="1" applyBorder="1" applyAlignment="1" applyProtection="1">
      <alignment horizontal="left" vertical="center"/>
    </xf>
    <xf numFmtId="0" fontId="22" fillId="0" borderId="20" xfId="0" applyFont="1" applyFill="1" applyBorder="1" applyAlignment="1" applyProtection="1">
      <alignment horizontal="left" vertical="center"/>
    </xf>
    <xf numFmtId="0" fontId="21" fillId="8" borderId="20" xfId="0" applyFont="1" applyFill="1" applyBorder="1" applyAlignment="1" applyProtection="1">
      <alignment horizontal="left" vertical="center" wrapText="1"/>
    </xf>
    <xf numFmtId="0" fontId="22" fillId="8" borderId="20" xfId="0" applyFont="1" applyFill="1" applyBorder="1" applyAlignment="1" applyProtection="1">
      <alignment horizontal="left" vertical="center" wrapText="1"/>
    </xf>
    <xf numFmtId="0" fontId="22" fillId="3" borderId="20" xfId="0" applyFont="1" applyFill="1" applyBorder="1" applyAlignment="1" applyProtection="1">
      <alignment horizontal="left" vertical="center" wrapText="1"/>
    </xf>
    <xf numFmtId="164" fontId="14" fillId="6" borderId="0" xfId="0" applyNumberFormat="1" applyFont="1" applyFill="1" applyBorder="1" applyAlignment="1" applyProtection="1">
      <alignment horizontal="center" vertical="center" wrapText="1"/>
    </xf>
    <xf numFmtId="164" fontId="14" fillId="6" borderId="5" xfId="0" applyNumberFormat="1" applyFont="1" applyFill="1" applyBorder="1" applyAlignment="1" applyProtection="1">
      <alignment horizontal="center" vertical="center" wrapText="1"/>
    </xf>
    <xf numFmtId="164" fontId="14" fillId="6" borderId="2" xfId="0" applyNumberFormat="1" applyFont="1" applyFill="1" applyBorder="1" applyAlignment="1" applyProtection="1">
      <alignment horizontal="center" vertical="center" wrapText="1"/>
    </xf>
    <xf numFmtId="0" fontId="7" fillId="6" borderId="2" xfId="0" applyFont="1" applyFill="1" applyBorder="1" applyAlignment="1" applyProtection="1">
      <alignment horizontal="center" vertical="center" wrapText="1"/>
    </xf>
    <xf numFmtId="0" fontId="0" fillId="0" borderId="20" xfId="0" applyBorder="1" applyAlignment="1" applyProtection="1">
      <alignment horizontal="center" vertical="center"/>
    </xf>
    <xf numFmtId="0" fontId="4" fillId="5" borderId="18" xfId="0" applyFont="1" applyFill="1" applyBorder="1" applyAlignment="1" applyProtection="1">
      <alignment horizontal="center" vertical="center"/>
    </xf>
    <xf numFmtId="0" fontId="4" fillId="5" borderId="19" xfId="0" applyFont="1" applyFill="1" applyBorder="1" applyAlignment="1" applyProtection="1">
      <alignment horizontal="center" vertical="center"/>
    </xf>
    <xf numFmtId="164" fontId="6" fillId="6" borderId="10" xfId="0" applyNumberFormat="1" applyFont="1" applyFill="1" applyBorder="1" applyAlignment="1" applyProtection="1">
      <alignment horizontal="center" vertical="center" wrapText="1"/>
    </xf>
    <xf numFmtId="0" fontId="0" fillId="6" borderId="2" xfId="0" applyFill="1" applyBorder="1" applyAlignment="1" applyProtection="1">
      <alignment horizontal="center" vertical="center" wrapText="1"/>
    </xf>
    <xf numFmtId="0" fontId="5" fillId="6" borderId="10" xfId="0" applyFont="1" applyFill="1" applyBorder="1" applyAlignment="1" applyProtection="1">
      <alignment horizontal="center" vertical="center" wrapText="1"/>
    </xf>
    <xf numFmtId="0" fontId="7" fillId="6" borderId="11" xfId="0" applyFont="1" applyFill="1" applyBorder="1" applyAlignment="1" applyProtection="1">
      <alignment horizontal="center" vertical="center" wrapText="1"/>
    </xf>
    <xf numFmtId="0" fontId="0" fillId="6" borderId="4" xfId="0" applyFill="1" applyBorder="1" applyAlignment="1" applyProtection="1">
      <alignment horizontal="center" vertical="center" wrapText="1"/>
    </xf>
    <xf numFmtId="0" fontId="17" fillId="5" borderId="9" xfId="0" applyFont="1" applyFill="1" applyBorder="1" applyAlignment="1" applyProtection="1">
      <alignment horizontal="center" vertical="center"/>
    </xf>
    <xf numFmtId="0" fontId="18" fillId="5" borderId="9" xfId="0" applyFont="1" applyFill="1" applyBorder="1" applyAlignment="1" applyProtection="1">
      <alignment horizontal="center" vertical="center" wrapText="1"/>
    </xf>
    <xf numFmtId="0" fontId="18" fillId="5" borderId="9" xfId="0" applyFont="1" applyFill="1" applyBorder="1" applyAlignment="1" applyProtection="1">
      <alignment horizontal="center" vertical="center"/>
    </xf>
    <xf numFmtId="0" fontId="7" fillId="6" borderId="12" xfId="0" applyFont="1" applyFill="1" applyBorder="1" applyAlignment="1" applyProtection="1">
      <alignment horizontal="center" vertical="center" textRotation="90" wrapText="1"/>
    </xf>
    <xf numFmtId="0" fontId="7" fillId="6" borderId="7" xfId="0" applyFont="1" applyFill="1" applyBorder="1" applyAlignment="1" applyProtection="1">
      <alignment horizontal="center" vertical="center" textRotation="90" wrapText="1"/>
    </xf>
    <xf numFmtId="0" fontId="7" fillId="6" borderId="13" xfId="0" applyFont="1" applyFill="1" applyBorder="1" applyAlignment="1" applyProtection="1">
      <alignment horizontal="center" vertical="center" textRotation="90" wrapText="1"/>
    </xf>
    <xf numFmtId="0" fontId="7" fillId="6" borderId="8" xfId="0" applyFont="1" applyFill="1" applyBorder="1" applyAlignment="1" applyProtection="1">
      <alignment horizontal="center" vertical="center" textRotation="90" wrapText="1"/>
    </xf>
    <xf numFmtId="0" fontId="4" fillId="5" borderId="9" xfId="0" applyFont="1" applyFill="1" applyBorder="1" applyAlignment="1" applyProtection="1">
      <alignment horizontal="center" vertical="center"/>
    </xf>
    <xf numFmtId="0" fontId="7" fillId="6" borderId="0" xfId="0" applyFont="1" applyFill="1" applyBorder="1" applyAlignment="1" applyProtection="1">
      <alignment horizontal="center" vertical="center" wrapText="1"/>
    </xf>
    <xf numFmtId="0" fontId="7" fillId="6" borderId="5" xfId="0" applyFont="1" applyFill="1" applyBorder="1" applyAlignment="1" applyProtection="1">
      <alignment horizontal="center" vertical="center" wrapText="1"/>
    </xf>
    <xf numFmtId="0" fontId="5" fillId="6" borderId="17" xfId="0" applyFont="1" applyFill="1" applyBorder="1" applyAlignment="1" applyProtection="1">
      <alignment horizontal="center" vertical="center" wrapText="1"/>
    </xf>
    <xf numFmtId="0" fontId="5" fillId="6" borderId="2" xfId="0" applyFont="1" applyFill="1" applyBorder="1" applyAlignment="1" applyProtection="1">
      <alignment horizontal="center" vertical="center" wrapText="1"/>
    </xf>
    <xf numFmtId="0" fontId="0" fillId="6" borderId="3" xfId="0" applyFill="1" applyBorder="1" applyAlignment="1" applyProtection="1">
      <alignment horizontal="center" vertical="center" wrapText="1"/>
    </xf>
  </cellXfs>
  <cellStyles count="9">
    <cellStyle name="Millares [0]" xfId="1" builtinId="6"/>
    <cellStyle name="Millares [0] 2" xfId="6"/>
    <cellStyle name="Millares [0] 2 2" xfId="8"/>
    <cellStyle name="Millares [0] 3" xfId="7"/>
    <cellStyle name="Normal" xfId="0" builtinId="0"/>
    <cellStyle name="Normal 2" xfId="3"/>
    <cellStyle name="Normal 3" xfId="5"/>
    <cellStyle name="Normal 9" xfId="4"/>
    <cellStyle name="Porcentaje" xfId="2" builtinId="5"/>
  </cellStyles>
  <dxfs count="14"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  <dxf>
      <fill>
        <patternFill>
          <bgColor theme="0" tint="-4.9989318521683403E-2"/>
        </patternFill>
      </fill>
    </dxf>
    <dxf>
      <font>
        <b/>
        <i val="0"/>
        <color theme="8" tint="-0.24994659260841701"/>
      </font>
      <fill>
        <patternFill patternType="solid">
          <fgColor auto="1"/>
          <bgColor theme="7" tint="0.59996337778862885"/>
        </patternFill>
      </fill>
    </dxf>
  </dxfs>
  <tableStyles count="0" defaultTableStyle="TableStyleMedium2" defaultPivotStyle="PivotStyleLight16"/>
  <colors>
    <mruColors>
      <color rgb="FF305496"/>
      <color rgb="FF8EA9DB"/>
      <color rgb="FFFFFFCC"/>
      <color rgb="FF287A51"/>
      <color rgb="FFFF6565"/>
      <color rgb="FF003300"/>
      <color rgb="FF9999FF"/>
      <color rgb="FF666699"/>
      <color rgb="FF009999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685801</xdr:colOff>
      <xdr:row>1</xdr:row>
      <xdr:rowOff>114299</xdr:rowOff>
    </xdr:from>
    <xdr:to>
      <xdr:col>2</xdr:col>
      <xdr:colOff>1231900</xdr:colOff>
      <xdr:row>4</xdr:row>
      <xdr:rowOff>50800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1" y="292099"/>
          <a:ext cx="2285999" cy="469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2:RU531"/>
  <sheetViews>
    <sheetView showGridLines="0" tabSelected="1" zoomScale="60" zoomScaleNormal="60" workbookViewId="0">
      <pane xSplit="2" ySplit="12" topLeftCell="C13" activePane="bottomRight" state="frozen"/>
      <selection pane="topRight" activeCell="D1" sqref="D1"/>
      <selection pane="bottomLeft" activeCell="A6" sqref="A6"/>
      <selection pane="bottomRight" activeCell="L4" sqref="L4"/>
    </sheetView>
  </sheetViews>
  <sheetFormatPr baseColWidth="10" defaultColWidth="11.44140625" defaultRowHeight="14.4" x14ac:dyDescent="0.3"/>
  <cols>
    <col min="1" max="1" width="18" style="12" customWidth="1"/>
    <col min="2" max="2" width="7.33203125" style="12" customWidth="1"/>
    <col min="3" max="3" width="32.109375" style="12" customWidth="1"/>
    <col min="4" max="4" width="21.44140625" style="19" customWidth="1"/>
    <col min="5" max="5" width="20.44140625" style="19" customWidth="1"/>
    <col min="6" max="6" width="16.88671875" style="26" customWidth="1"/>
    <col min="7" max="7" width="20" style="12" customWidth="1"/>
    <col min="8" max="8" width="11.88671875" style="12" customWidth="1"/>
    <col min="9" max="9" width="12.44140625" style="12" customWidth="1"/>
    <col min="10" max="10" width="14.5546875" style="12" customWidth="1"/>
    <col min="11" max="11" width="7" style="12" customWidth="1"/>
    <col min="12" max="12" width="17.88671875" style="12" customWidth="1"/>
    <col min="13" max="13" width="11.6640625" style="22" hidden="1" customWidth="1"/>
    <col min="14" max="16" width="7.109375" style="12" customWidth="1"/>
    <col min="17" max="17" width="31.44140625" style="12" customWidth="1"/>
    <col min="18" max="18" width="12.109375" style="12" customWidth="1"/>
    <col min="19" max="21" width="7.33203125" style="12" customWidth="1"/>
    <col min="22" max="22" width="12.109375" style="21" customWidth="1"/>
    <col min="23" max="23" width="20" style="12" customWidth="1"/>
    <col min="24" max="24" width="5.33203125" style="12" hidden="1" customWidth="1"/>
    <col min="25" max="25" width="5" style="12" hidden="1" customWidth="1"/>
    <col min="26" max="26" width="4.88671875" style="12" hidden="1" customWidth="1"/>
    <col min="27" max="27" width="11.44140625" style="22" hidden="1" customWidth="1"/>
    <col min="28" max="16384" width="11.44140625" style="12"/>
  </cols>
  <sheetData>
    <row r="2" spans="1:489" x14ac:dyDescent="0.3">
      <c r="A2" s="53"/>
      <c r="B2" s="53"/>
      <c r="C2" s="53"/>
      <c r="D2" s="42" t="s">
        <v>106</v>
      </c>
      <c r="E2" s="42"/>
      <c r="F2" s="42"/>
      <c r="G2" s="39" t="s">
        <v>105</v>
      </c>
      <c r="H2" s="41" t="s">
        <v>110</v>
      </c>
    </row>
    <row r="3" spans="1:489" x14ac:dyDescent="0.3">
      <c r="A3" s="53"/>
      <c r="B3" s="53"/>
      <c r="C3" s="53"/>
      <c r="D3" s="42"/>
      <c r="E3" s="42"/>
      <c r="F3" s="42"/>
      <c r="G3" s="39"/>
      <c r="H3" s="41"/>
    </row>
    <row r="4" spans="1:489" x14ac:dyDescent="0.3">
      <c r="A4" s="53"/>
      <c r="B4" s="53"/>
      <c r="C4" s="53"/>
      <c r="D4" s="42"/>
      <c r="E4" s="42"/>
      <c r="F4" s="42"/>
      <c r="G4" s="40" t="s">
        <v>109</v>
      </c>
      <c r="H4" s="42">
        <v>1</v>
      </c>
    </row>
    <row r="5" spans="1:489" x14ac:dyDescent="0.3">
      <c r="A5" s="53"/>
      <c r="B5" s="53"/>
      <c r="C5" s="53"/>
      <c r="D5" s="42"/>
      <c r="E5" s="42"/>
      <c r="F5" s="42"/>
      <c r="G5" s="40"/>
      <c r="H5" s="42"/>
    </row>
    <row r="7" spans="1:489" x14ac:dyDescent="0.3">
      <c r="A7" s="38" t="s">
        <v>99</v>
      </c>
    </row>
    <row r="8" spans="1:489" ht="15.75" customHeight="1" x14ac:dyDescent="0.3">
      <c r="A8" s="68" t="s">
        <v>41</v>
      </c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54"/>
      <c r="N8" s="61" t="s">
        <v>37</v>
      </c>
      <c r="O8" s="61"/>
      <c r="P8" s="61"/>
      <c r="Q8" s="61"/>
      <c r="R8" s="62" t="s">
        <v>79</v>
      </c>
      <c r="S8" s="62"/>
      <c r="T8" s="62"/>
      <c r="U8" s="62"/>
      <c r="V8" s="62"/>
      <c r="W8" s="62" t="s">
        <v>68</v>
      </c>
      <c r="X8" s="63" t="s">
        <v>72</v>
      </c>
      <c r="Y8" s="63"/>
      <c r="Z8" s="63"/>
      <c r="AA8" s="63"/>
    </row>
    <row r="9" spans="1:489" s="13" customFormat="1" x14ac:dyDescent="0.3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55"/>
      <c r="N9" s="61"/>
      <c r="O9" s="61"/>
      <c r="P9" s="61"/>
      <c r="Q9" s="61"/>
      <c r="R9" s="62"/>
      <c r="S9" s="62"/>
      <c r="T9" s="62"/>
      <c r="U9" s="62"/>
      <c r="V9" s="62"/>
      <c r="W9" s="62"/>
      <c r="X9" s="63"/>
      <c r="Y9" s="63"/>
      <c r="Z9" s="63"/>
      <c r="AA9" s="63"/>
    </row>
    <row r="10" spans="1:489" ht="31.5" customHeight="1" x14ac:dyDescent="0.3">
      <c r="A10" s="71" t="s">
        <v>0</v>
      </c>
      <c r="B10" s="58" t="s">
        <v>40</v>
      </c>
      <c r="C10" s="58" t="s">
        <v>78</v>
      </c>
      <c r="D10" s="58" t="s">
        <v>44</v>
      </c>
      <c r="E10" s="58" t="s">
        <v>100</v>
      </c>
      <c r="F10" s="58" t="s">
        <v>101</v>
      </c>
      <c r="G10" s="58" t="s">
        <v>90</v>
      </c>
      <c r="H10" s="56" t="s">
        <v>2</v>
      </c>
      <c r="I10" s="56" t="s">
        <v>98</v>
      </c>
      <c r="J10" s="56" t="s">
        <v>10</v>
      </c>
      <c r="K10" s="58" t="s">
        <v>9</v>
      </c>
      <c r="L10" s="56" t="s">
        <v>75</v>
      </c>
      <c r="M10" s="56" t="s">
        <v>70</v>
      </c>
      <c r="N10" s="51" t="s">
        <v>97</v>
      </c>
      <c r="O10" s="51"/>
      <c r="P10" s="51"/>
      <c r="Q10" s="49" t="s">
        <v>42</v>
      </c>
      <c r="R10" s="52" t="s">
        <v>35</v>
      </c>
      <c r="S10" s="52" t="s">
        <v>36</v>
      </c>
      <c r="T10" s="52"/>
      <c r="U10" s="52"/>
      <c r="V10" s="59" t="s">
        <v>11</v>
      </c>
      <c r="W10" s="69" t="s">
        <v>68</v>
      </c>
      <c r="X10" s="64" t="s">
        <v>80</v>
      </c>
      <c r="Y10" s="64" t="s">
        <v>81</v>
      </c>
      <c r="Z10" s="66" t="s">
        <v>71</v>
      </c>
      <c r="AA10" s="34" t="s">
        <v>77</v>
      </c>
      <c r="AB10" s="13"/>
      <c r="AC10" s="13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</row>
    <row r="11" spans="1:489" ht="25.5" customHeight="1" x14ac:dyDescent="0.3">
      <c r="A11" s="72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32" t="s">
        <v>14</v>
      </c>
      <c r="O11" s="32" t="s">
        <v>15</v>
      </c>
      <c r="P11" s="32" t="s">
        <v>16</v>
      </c>
      <c r="Q11" s="50"/>
      <c r="R11" s="73"/>
      <c r="S11" s="33" t="s">
        <v>14</v>
      </c>
      <c r="T11" s="33" t="s">
        <v>15</v>
      </c>
      <c r="U11" s="33" t="s">
        <v>16</v>
      </c>
      <c r="V11" s="60"/>
      <c r="W11" s="70"/>
      <c r="X11" s="65"/>
      <c r="Y11" s="65"/>
      <c r="Z11" s="67"/>
      <c r="AA11" s="37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</row>
    <row r="12" spans="1:489" x14ac:dyDescent="0.3">
      <c r="A12" s="35" t="s">
        <v>17</v>
      </c>
      <c r="B12" s="35" t="s">
        <v>18</v>
      </c>
      <c r="C12" s="35" t="s">
        <v>91</v>
      </c>
      <c r="D12" s="35" t="s">
        <v>19</v>
      </c>
      <c r="E12" s="35" t="s">
        <v>20</v>
      </c>
      <c r="F12" s="35" t="s">
        <v>21</v>
      </c>
      <c r="G12" s="35" t="s">
        <v>22</v>
      </c>
      <c r="H12" s="35" t="s">
        <v>23</v>
      </c>
      <c r="I12" s="35" t="s">
        <v>24</v>
      </c>
      <c r="J12" s="35" t="s">
        <v>25</v>
      </c>
      <c r="K12" s="35" t="s">
        <v>26</v>
      </c>
      <c r="L12" s="35" t="s">
        <v>92</v>
      </c>
      <c r="M12" s="35" t="s">
        <v>27</v>
      </c>
      <c r="N12" s="35" t="s">
        <v>28</v>
      </c>
      <c r="O12" s="35" t="s">
        <v>29</v>
      </c>
      <c r="P12" s="35" t="s">
        <v>93</v>
      </c>
      <c r="Q12" s="35" t="s">
        <v>94</v>
      </c>
      <c r="R12" s="35" t="s">
        <v>30</v>
      </c>
      <c r="S12" s="35" t="s">
        <v>31</v>
      </c>
      <c r="T12" s="35" t="s">
        <v>32</v>
      </c>
      <c r="U12" s="35" t="s">
        <v>33</v>
      </c>
      <c r="V12" s="35" t="s">
        <v>34</v>
      </c>
      <c r="W12" s="35" t="s">
        <v>95</v>
      </c>
      <c r="X12" s="35" t="s">
        <v>96</v>
      </c>
      <c r="Y12" s="35" t="s">
        <v>67</v>
      </c>
      <c r="Z12" s="35" t="s">
        <v>69</v>
      </c>
      <c r="AA12" s="36" t="s">
        <v>89</v>
      </c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</row>
    <row r="13" spans="1:489" x14ac:dyDescent="0.3">
      <c r="A13" s="11"/>
      <c r="B13" s="1"/>
      <c r="C13" s="3"/>
      <c r="D13" s="3"/>
      <c r="E13" s="3"/>
      <c r="F13" s="8"/>
      <c r="G13" s="11"/>
      <c r="H13" s="10"/>
      <c r="I13" s="10"/>
      <c r="J13" s="4"/>
      <c r="K13" s="2"/>
      <c r="L13" s="3"/>
      <c r="M13" s="1"/>
      <c r="N13" s="30"/>
      <c r="O13" s="6"/>
      <c r="P13" s="6"/>
      <c r="Q13" s="29"/>
      <c r="R13" s="15" t="str">
        <f t="shared" ref="R13:R37" si="0">IF((LEN(M13)+LEN(N13)+LEN(O13)+LEN(P13))=0,"",MAX(M13:P13))</f>
        <v/>
      </c>
      <c r="S13" s="31" t="str">
        <f t="shared" ref="S13:S37" si="1">IF((LEN(N13)+LEN(O13)+LEN(P13))=0,"",N13/K13)</f>
        <v/>
      </c>
      <c r="T13" s="31" t="str">
        <f t="shared" ref="T13:T37" si="2">IF((LEN(N13)+LEN(O13)+LEN(P13))=0,"",IF(O13&lt;&gt;"",O13/K13,""))</f>
        <v/>
      </c>
      <c r="U13" s="31" t="str">
        <f t="shared" ref="U13:U37" si="3">IF((LEN(N13)+LEN(O13)+LEN(P13))=0,"",IF(P13&lt;&gt;"",$R13/K13,""))</f>
        <v/>
      </c>
      <c r="V13" s="16" t="str">
        <f t="shared" ref="V13:V37" si="4">IF((LEN(M13)+LEN(N13)+LEN(O13)+LEN(P13))=0,"",R13/K13)</f>
        <v/>
      </c>
      <c r="W13" s="17" t="str">
        <f>IF(A13&lt;&gt;"",VLOOKUP(A13,Hoja2!$A$1:$B$13,2,FALSE)&amp;IF(A13&lt;&gt;"Plan de Mejora AGR"," "&amp;#REF!," Id")&amp;" "&amp;B13&amp;" Sp ","")</f>
        <v/>
      </c>
      <c r="X13" s="27" t="str">
        <f t="shared" ref="X13:X37" si="5">IF(AND(V13&gt;0%,V13&lt;100%),1,"")</f>
        <v/>
      </c>
      <c r="Y13" s="27">
        <f t="shared" ref="Y13:Y37" si="6">IF(OR(V13="",V13&lt;=0%),1,"")</f>
        <v>1</v>
      </c>
      <c r="Z13" s="27" t="str">
        <f t="shared" ref="Z13:Z37" si="7">IF(V13=100%,1,"")</f>
        <v/>
      </c>
      <c r="AA13" s="28" t="str">
        <f t="shared" ref="AA13:AA58" si="8">IF(AND(V13&lt;100%,I13&lt;$AA$11),1,"")</f>
        <v/>
      </c>
    </row>
    <row r="14" spans="1:489" x14ac:dyDescent="0.3">
      <c r="A14" s="11"/>
      <c r="B14" s="1"/>
      <c r="C14" s="3"/>
      <c r="D14" s="3"/>
      <c r="E14" s="3"/>
      <c r="F14" s="8"/>
      <c r="G14" s="11"/>
      <c r="H14" s="10"/>
      <c r="I14" s="10"/>
      <c r="J14" s="4"/>
      <c r="K14" s="2"/>
      <c r="L14" s="3"/>
      <c r="M14" s="1"/>
      <c r="N14" s="30"/>
      <c r="O14" s="6"/>
      <c r="P14" s="6"/>
      <c r="Q14" s="29"/>
      <c r="R14" s="15" t="str">
        <f t="shared" si="0"/>
        <v/>
      </c>
      <c r="S14" s="31" t="str">
        <f t="shared" si="1"/>
        <v/>
      </c>
      <c r="T14" s="31" t="str">
        <f t="shared" si="2"/>
        <v/>
      </c>
      <c r="U14" s="31" t="str">
        <f t="shared" si="3"/>
        <v/>
      </c>
      <c r="V14" s="16" t="str">
        <f t="shared" si="4"/>
        <v/>
      </c>
      <c r="W14" s="17" t="str">
        <f>IF(A14&lt;&gt;"",VLOOKUP(A14,Hoja2!$A$1:$B$13,2,FALSE)&amp;IF(A14&lt;&gt;"Plan de Mejora AGR"," "&amp;#REF!," Id")&amp;" "&amp;B14&amp;" Sp ","")</f>
        <v/>
      </c>
      <c r="X14" s="27" t="str">
        <f t="shared" si="5"/>
        <v/>
      </c>
      <c r="Y14" s="27">
        <f t="shared" si="6"/>
        <v>1</v>
      </c>
      <c r="Z14" s="27" t="str">
        <f t="shared" si="7"/>
        <v/>
      </c>
      <c r="AA14" s="28" t="str">
        <f t="shared" si="8"/>
        <v/>
      </c>
    </row>
    <row r="15" spans="1:489" x14ac:dyDescent="0.3">
      <c r="A15" s="11"/>
      <c r="B15" s="1"/>
      <c r="C15" s="3"/>
      <c r="D15" s="3"/>
      <c r="E15" s="3"/>
      <c r="F15" s="8"/>
      <c r="G15" s="11"/>
      <c r="H15" s="10"/>
      <c r="I15" s="10"/>
      <c r="J15" s="4"/>
      <c r="K15" s="2"/>
      <c r="L15" s="3"/>
      <c r="M15" s="1"/>
      <c r="N15" s="30"/>
      <c r="O15" s="6"/>
      <c r="P15" s="6"/>
      <c r="Q15" s="29"/>
      <c r="R15" s="15" t="str">
        <f t="shared" si="0"/>
        <v/>
      </c>
      <c r="S15" s="31" t="str">
        <f t="shared" si="1"/>
        <v/>
      </c>
      <c r="T15" s="31" t="str">
        <f t="shared" si="2"/>
        <v/>
      </c>
      <c r="U15" s="31" t="str">
        <f t="shared" si="3"/>
        <v/>
      </c>
      <c r="V15" s="16" t="str">
        <f t="shared" si="4"/>
        <v/>
      </c>
      <c r="W15" s="17" t="str">
        <f>IF(A15&lt;&gt;"",VLOOKUP(A15,Hoja2!$A$1:$B$13,2,FALSE)&amp;IF(A15&lt;&gt;"Plan de Mejora AGR"," "&amp;#REF!," Id")&amp;" "&amp;B15&amp;" Sp ","")</f>
        <v/>
      </c>
      <c r="X15" s="27" t="str">
        <f t="shared" si="5"/>
        <v/>
      </c>
      <c r="Y15" s="27">
        <f t="shared" si="6"/>
        <v>1</v>
      </c>
      <c r="Z15" s="27" t="str">
        <f t="shared" si="7"/>
        <v/>
      </c>
      <c r="AA15" s="28" t="str">
        <f t="shared" si="8"/>
        <v/>
      </c>
    </row>
    <row r="16" spans="1:489" x14ac:dyDescent="0.3">
      <c r="A16" s="11"/>
      <c r="B16" s="1"/>
      <c r="C16" s="3"/>
      <c r="D16" s="3"/>
      <c r="E16" s="3"/>
      <c r="F16" s="8"/>
      <c r="G16" s="11"/>
      <c r="H16" s="10"/>
      <c r="I16" s="10"/>
      <c r="J16" s="4"/>
      <c r="K16" s="2"/>
      <c r="L16" s="3"/>
      <c r="M16" s="1"/>
      <c r="N16" s="30"/>
      <c r="O16" s="6"/>
      <c r="P16" s="6"/>
      <c r="Q16" s="29"/>
      <c r="R16" s="15" t="str">
        <f t="shared" si="0"/>
        <v/>
      </c>
      <c r="S16" s="31" t="str">
        <f t="shared" si="1"/>
        <v/>
      </c>
      <c r="T16" s="31" t="str">
        <f t="shared" si="2"/>
        <v/>
      </c>
      <c r="U16" s="31" t="str">
        <f t="shared" si="3"/>
        <v/>
      </c>
      <c r="V16" s="16" t="str">
        <f t="shared" si="4"/>
        <v/>
      </c>
      <c r="W16" s="17" t="str">
        <f>IF(A16&lt;&gt;"",VLOOKUP(A16,Hoja2!$A$1:$B$13,2,FALSE)&amp;IF(A16&lt;&gt;"Plan de Mejora AGR"," "&amp;#REF!," Id")&amp;" "&amp;B16&amp;" Sp ","")</f>
        <v/>
      </c>
      <c r="X16" s="27" t="str">
        <f t="shared" si="5"/>
        <v/>
      </c>
      <c r="Y16" s="27">
        <f t="shared" si="6"/>
        <v>1</v>
      </c>
      <c r="Z16" s="27" t="str">
        <f t="shared" si="7"/>
        <v/>
      </c>
      <c r="AA16" s="28" t="str">
        <f t="shared" si="8"/>
        <v/>
      </c>
    </row>
    <row r="17" spans="1:27" x14ac:dyDescent="0.3">
      <c r="A17" s="11"/>
      <c r="B17" s="1"/>
      <c r="C17" s="3"/>
      <c r="D17" s="5"/>
      <c r="E17" s="3"/>
      <c r="F17" s="8"/>
      <c r="G17" s="11"/>
      <c r="H17" s="10"/>
      <c r="I17" s="10"/>
      <c r="J17" s="4"/>
      <c r="K17" s="2"/>
      <c r="L17" s="3"/>
      <c r="M17" s="1"/>
      <c r="N17" s="30"/>
      <c r="O17" s="6"/>
      <c r="P17" s="6"/>
      <c r="Q17" s="29"/>
      <c r="R17" s="15" t="str">
        <f t="shared" si="0"/>
        <v/>
      </c>
      <c r="S17" s="31" t="str">
        <f t="shared" si="1"/>
        <v/>
      </c>
      <c r="T17" s="31" t="str">
        <f t="shared" si="2"/>
        <v/>
      </c>
      <c r="U17" s="31" t="str">
        <f t="shared" si="3"/>
        <v/>
      </c>
      <c r="V17" s="16" t="str">
        <f t="shared" si="4"/>
        <v/>
      </c>
      <c r="W17" s="17" t="str">
        <f>IF(A17&lt;&gt;"",VLOOKUP(A17,Hoja2!$A$1:$B$13,2,FALSE)&amp;IF(A17&lt;&gt;"Plan de Mejora AGR"," "&amp;#REF!," Id")&amp;" "&amp;B17&amp;" Sp ","")</f>
        <v/>
      </c>
      <c r="X17" s="27" t="str">
        <f t="shared" si="5"/>
        <v/>
      </c>
      <c r="Y17" s="27">
        <f t="shared" si="6"/>
        <v>1</v>
      </c>
      <c r="Z17" s="27" t="str">
        <f t="shared" si="7"/>
        <v/>
      </c>
      <c r="AA17" s="28" t="str">
        <f t="shared" si="8"/>
        <v/>
      </c>
    </row>
    <row r="18" spans="1:27" x14ac:dyDescent="0.3">
      <c r="A18" s="11"/>
      <c r="B18" s="1"/>
      <c r="C18" s="3"/>
      <c r="D18" s="5"/>
      <c r="E18" s="3"/>
      <c r="F18" s="8"/>
      <c r="G18" s="11"/>
      <c r="H18" s="10"/>
      <c r="I18" s="10"/>
      <c r="J18" s="4"/>
      <c r="K18" s="9"/>
      <c r="L18" s="3"/>
      <c r="M18" s="1"/>
      <c r="N18" s="30"/>
      <c r="O18" s="6"/>
      <c r="P18" s="6"/>
      <c r="Q18" s="29"/>
      <c r="R18" s="15" t="str">
        <f t="shared" si="0"/>
        <v/>
      </c>
      <c r="S18" s="31" t="str">
        <f t="shared" si="1"/>
        <v/>
      </c>
      <c r="T18" s="31" t="str">
        <f t="shared" si="2"/>
        <v/>
      </c>
      <c r="U18" s="31" t="str">
        <f t="shared" si="3"/>
        <v/>
      </c>
      <c r="V18" s="16" t="str">
        <f t="shared" si="4"/>
        <v/>
      </c>
      <c r="W18" s="17" t="str">
        <f>IF(A18&lt;&gt;"",VLOOKUP(A18,Hoja2!$A$1:$B$13,2,FALSE)&amp;IF(A18&lt;&gt;"Plan de Mejora AGR"," "&amp;#REF!," Id")&amp;" "&amp;B18&amp;" Sp ","")</f>
        <v/>
      </c>
      <c r="X18" s="27" t="str">
        <f t="shared" si="5"/>
        <v/>
      </c>
      <c r="Y18" s="27">
        <f t="shared" si="6"/>
        <v>1</v>
      </c>
      <c r="Z18" s="27" t="str">
        <f t="shared" si="7"/>
        <v/>
      </c>
      <c r="AA18" s="28" t="str">
        <f t="shared" si="8"/>
        <v/>
      </c>
    </row>
    <row r="19" spans="1:27" x14ac:dyDescent="0.3">
      <c r="A19" s="11"/>
      <c r="B19" s="1"/>
      <c r="C19" s="3"/>
      <c r="D19" s="5"/>
      <c r="E19" s="3"/>
      <c r="F19" s="8"/>
      <c r="G19" s="11"/>
      <c r="H19" s="10"/>
      <c r="I19" s="10"/>
      <c r="J19" s="4"/>
      <c r="K19" s="9"/>
      <c r="L19" s="3"/>
      <c r="M19" s="1"/>
      <c r="N19" s="30"/>
      <c r="O19" s="6"/>
      <c r="P19" s="6"/>
      <c r="Q19" s="29"/>
      <c r="R19" s="15" t="str">
        <f t="shared" si="0"/>
        <v/>
      </c>
      <c r="S19" s="31" t="str">
        <f t="shared" si="1"/>
        <v/>
      </c>
      <c r="T19" s="31" t="str">
        <f t="shared" si="2"/>
        <v/>
      </c>
      <c r="U19" s="31" t="str">
        <f t="shared" si="3"/>
        <v/>
      </c>
      <c r="V19" s="16" t="str">
        <f t="shared" si="4"/>
        <v/>
      </c>
      <c r="W19" s="17" t="str">
        <f>IF(A19&lt;&gt;"",VLOOKUP(A19,Hoja2!$A$1:$B$13,2,FALSE)&amp;IF(A19&lt;&gt;"Plan de Mejora AGR"," "&amp;#REF!," Id")&amp;" "&amp;B19&amp;" Sp ","")</f>
        <v/>
      </c>
      <c r="X19" s="27" t="str">
        <f t="shared" si="5"/>
        <v/>
      </c>
      <c r="Y19" s="27">
        <f t="shared" si="6"/>
        <v>1</v>
      </c>
      <c r="Z19" s="27" t="str">
        <f t="shared" si="7"/>
        <v/>
      </c>
      <c r="AA19" s="28" t="str">
        <f t="shared" si="8"/>
        <v/>
      </c>
    </row>
    <row r="20" spans="1:27" x14ac:dyDescent="0.3">
      <c r="A20" s="11"/>
      <c r="B20" s="1"/>
      <c r="C20" s="3"/>
      <c r="D20" s="3"/>
      <c r="E20" s="3"/>
      <c r="F20" s="8"/>
      <c r="G20" s="11"/>
      <c r="H20" s="10"/>
      <c r="I20" s="10"/>
      <c r="J20" s="4"/>
      <c r="K20" s="9"/>
      <c r="L20" s="3"/>
      <c r="M20" s="1"/>
      <c r="N20" s="30"/>
      <c r="O20" s="6"/>
      <c r="P20" s="6"/>
      <c r="Q20" s="29"/>
      <c r="R20" s="15" t="str">
        <f t="shared" si="0"/>
        <v/>
      </c>
      <c r="S20" s="31" t="str">
        <f t="shared" si="1"/>
        <v/>
      </c>
      <c r="T20" s="31" t="str">
        <f t="shared" si="2"/>
        <v/>
      </c>
      <c r="U20" s="31" t="str">
        <f t="shared" si="3"/>
        <v/>
      </c>
      <c r="V20" s="16" t="str">
        <f t="shared" si="4"/>
        <v/>
      </c>
      <c r="W20" s="17" t="str">
        <f>IF(A20&lt;&gt;"",VLOOKUP(A20,Hoja2!$A$1:$B$13,2,FALSE)&amp;IF(A20&lt;&gt;"Plan de Mejora AGR"," "&amp;#REF!," Id")&amp;" "&amp;B20&amp;" Sp ","")</f>
        <v/>
      </c>
      <c r="X20" s="27" t="str">
        <f t="shared" si="5"/>
        <v/>
      </c>
      <c r="Y20" s="27">
        <f t="shared" si="6"/>
        <v>1</v>
      </c>
      <c r="Z20" s="27" t="str">
        <f t="shared" si="7"/>
        <v/>
      </c>
      <c r="AA20" s="28" t="str">
        <f t="shared" si="8"/>
        <v/>
      </c>
    </row>
    <row r="21" spans="1:27" x14ac:dyDescent="0.3">
      <c r="A21" s="11"/>
      <c r="B21" s="1"/>
      <c r="C21" s="3"/>
      <c r="D21" s="3"/>
      <c r="E21" s="3"/>
      <c r="F21" s="8"/>
      <c r="G21" s="11"/>
      <c r="H21" s="10"/>
      <c r="I21" s="10"/>
      <c r="J21" s="4"/>
      <c r="K21" s="2"/>
      <c r="L21" s="3"/>
      <c r="M21" s="1"/>
      <c r="N21" s="30"/>
      <c r="O21" s="6"/>
      <c r="P21" s="6"/>
      <c r="Q21" s="29"/>
      <c r="R21" s="15" t="str">
        <f t="shared" si="0"/>
        <v/>
      </c>
      <c r="S21" s="31" t="str">
        <f t="shared" si="1"/>
        <v/>
      </c>
      <c r="T21" s="31" t="str">
        <f t="shared" si="2"/>
        <v/>
      </c>
      <c r="U21" s="31" t="str">
        <f t="shared" si="3"/>
        <v/>
      </c>
      <c r="V21" s="16" t="str">
        <f t="shared" si="4"/>
        <v/>
      </c>
      <c r="W21" s="17" t="str">
        <f>IF(A21&lt;&gt;"",VLOOKUP(A21,Hoja2!$A$1:$B$13,2,FALSE)&amp;IF(A21&lt;&gt;"Plan de Mejora AGR"," "&amp;#REF!," Id")&amp;" "&amp;B21&amp;" Sp ","")</f>
        <v/>
      </c>
      <c r="X21" s="27" t="str">
        <f t="shared" si="5"/>
        <v/>
      </c>
      <c r="Y21" s="27">
        <f t="shared" si="6"/>
        <v>1</v>
      </c>
      <c r="Z21" s="27" t="str">
        <f t="shared" si="7"/>
        <v/>
      </c>
      <c r="AA21" s="28" t="str">
        <f t="shared" si="8"/>
        <v/>
      </c>
    </row>
    <row r="22" spans="1:27" x14ac:dyDescent="0.3">
      <c r="A22" s="11"/>
      <c r="B22" s="1"/>
      <c r="C22" s="3"/>
      <c r="D22" s="3"/>
      <c r="E22" s="3"/>
      <c r="F22" s="8"/>
      <c r="G22" s="11"/>
      <c r="H22" s="10"/>
      <c r="I22" s="10"/>
      <c r="J22" s="4"/>
      <c r="K22" s="2"/>
      <c r="L22" s="3"/>
      <c r="M22" s="1"/>
      <c r="N22" s="30"/>
      <c r="O22" s="6"/>
      <c r="P22" s="6"/>
      <c r="Q22" s="29"/>
      <c r="R22" s="15" t="str">
        <f t="shared" si="0"/>
        <v/>
      </c>
      <c r="S22" s="31" t="str">
        <f t="shared" si="1"/>
        <v/>
      </c>
      <c r="T22" s="31" t="str">
        <f t="shared" si="2"/>
        <v/>
      </c>
      <c r="U22" s="31" t="str">
        <f t="shared" si="3"/>
        <v/>
      </c>
      <c r="V22" s="16" t="str">
        <f t="shared" si="4"/>
        <v/>
      </c>
      <c r="W22" s="17" t="str">
        <f>IF(A22&lt;&gt;"",VLOOKUP(A22,Hoja2!$A$1:$B$13,2,FALSE)&amp;IF(A22&lt;&gt;"Plan de Mejora AGR"," "&amp;#REF!," Id")&amp;" "&amp;B22&amp;" Sp ","")</f>
        <v/>
      </c>
      <c r="X22" s="27" t="str">
        <f t="shared" si="5"/>
        <v/>
      </c>
      <c r="Y22" s="27">
        <f t="shared" si="6"/>
        <v>1</v>
      </c>
      <c r="Z22" s="27" t="str">
        <f t="shared" si="7"/>
        <v/>
      </c>
      <c r="AA22" s="28" t="str">
        <f t="shared" si="8"/>
        <v/>
      </c>
    </row>
    <row r="23" spans="1:27" x14ac:dyDescent="0.3">
      <c r="A23" s="11"/>
      <c r="B23" s="1"/>
      <c r="C23" s="3"/>
      <c r="D23" s="3"/>
      <c r="E23" s="3"/>
      <c r="F23" s="8"/>
      <c r="G23" s="11"/>
      <c r="H23" s="10"/>
      <c r="I23" s="10"/>
      <c r="J23" s="4"/>
      <c r="K23" s="2"/>
      <c r="L23" s="3"/>
      <c r="M23" s="1"/>
      <c r="N23" s="30"/>
      <c r="O23" s="6"/>
      <c r="P23" s="6"/>
      <c r="Q23" s="29"/>
      <c r="R23" s="15" t="str">
        <f t="shared" si="0"/>
        <v/>
      </c>
      <c r="S23" s="31" t="str">
        <f t="shared" si="1"/>
        <v/>
      </c>
      <c r="T23" s="31" t="str">
        <f t="shared" si="2"/>
        <v/>
      </c>
      <c r="U23" s="31" t="str">
        <f t="shared" si="3"/>
        <v/>
      </c>
      <c r="V23" s="16" t="str">
        <f t="shared" si="4"/>
        <v/>
      </c>
      <c r="W23" s="17" t="str">
        <f>IF(A23&lt;&gt;"",VLOOKUP(A23,Hoja2!$A$1:$B$13,2,FALSE)&amp;IF(A23&lt;&gt;"Plan de Mejora AGR"," "&amp;#REF!," Id")&amp;" "&amp;B23&amp;" Sp ","")</f>
        <v/>
      </c>
      <c r="X23" s="27" t="str">
        <f t="shared" si="5"/>
        <v/>
      </c>
      <c r="Y23" s="27">
        <f t="shared" si="6"/>
        <v>1</v>
      </c>
      <c r="Z23" s="27" t="str">
        <f t="shared" si="7"/>
        <v/>
      </c>
      <c r="AA23" s="28" t="str">
        <f t="shared" si="8"/>
        <v/>
      </c>
    </row>
    <row r="24" spans="1:27" x14ac:dyDescent="0.3">
      <c r="A24" s="11"/>
      <c r="B24" s="1"/>
      <c r="C24" s="3"/>
      <c r="D24" s="3"/>
      <c r="E24" s="3"/>
      <c r="F24" s="8"/>
      <c r="G24" s="11"/>
      <c r="H24" s="10"/>
      <c r="I24" s="10"/>
      <c r="J24" s="4"/>
      <c r="K24" s="2"/>
      <c r="L24" s="3"/>
      <c r="M24" s="1"/>
      <c r="N24" s="30"/>
      <c r="O24" s="6"/>
      <c r="P24" s="6"/>
      <c r="Q24" s="29"/>
      <c r="R24" s="15" t="str">
        <f t="shared" si="0"/>
        <v/>
      </c>
      <c r="S24" s="31" t="str">
        <f t="shared" si="1"/>
        <v/>
      </c>
      <c r="T24" s="31" t="str">
        <f t="shared" si="2"/>
        <v/>
      </c>
      <c r="U24" s="31" t="str">
        <f t="shared" si="3"/>
        <v/>
      </c>
      <c r="V24" s="16" t="str">
        <f t="shared" si="4"/>
        <v/>
      </c>
      <c r="W24" s="17" t="str">
        <f>IF(A24&lt;&gt;"",VLOOKUP(A24,Hoja2!$A$1:$B$13,2,FALSE)&amp;IF(A24&lt;&gt;"Plan de Mejora AGR"," "&amp;#REF!," Id")&amp;" "&amp;B24&amp;" Sp ","")</f>
        <v/>
      </c>
      <c r="X24" s="27" t="str">
        <f t="shared" si="5"/>
        <v/>
      </c>
      <c r="Y24" s="27">
        <f t="shared" si="6"/>
        <v>1</v>
      </c>
      <c r="Z24" s="27" t="str">
        <f t="shared" si="7"/>
        <v/>
      </c>
      <c r="AA24" s="28" t="str">
        <f t="shared" si="8"/>
        <v/>
      </c>
    </row>
    <row r="25" spans="1:27" x14ac:dyDescent="0.3">
      <c r="A25" s="11"/>
      <c r="B25" s="1"/>
      <c r="C25" s="3"/>
      <c r="D25" s="3"/>
      <c r="E25" s="3"/>
      <c r="F25" s="8"/>
      <c r="G25" s="11"/>
      <c r="H25" s="10"/>
      <c r="I25" s="10"/>
      <c r="J25" s="4"/>
      <c r="K25" s="2"/>
      <c r="L25" s="3"/>
      <c r="M25" s="1"/>
      <c r="N25" s="30"/>
      <c r="O25" s="6"/>
      <c r="P25" s="6"/>
      <c r="Q25" s="29"/>
      <c r="R25" s="15" t="str">
        <f t="shared" si="0"/>
        <v/>
      </c>
      <c r="S25" s="31" t="str">
        <f t="shared" si="1"/>
        <v/>
      </c>
      <c r="T25" s="31" t="str">
        <f t="shared" si="2"/>
        <v/>
      </c>
      <c r="U25" s="31" t="str">
        <f t="shared" si="3"/>
        <v/>
      </c>
      <c r="V25" s="16" t="str">
        <f t="shared" si="4"/>
        <v/>
      </c>
      <c r="W25" s="17" t="str">
        <f>IF(A25&lt;&gt;"",VLOOKUP(A25,Hoja2!$A$1:$B$13,2,FALSE)&amp;IF(A25&lt;&gt;"Plan de Mejora AGR"," "&amp;#REF!," Id")&amp;" "&amp;B25&amp;" Sp ","")</f>
        <v/>
      </c>
      <c r="X25" s="27" t="str">
        <f t="shared" si="5"/>
        <v/>
      </c>
      <c r="Y25" s="27">
        <f t="shared" si="6"/>
        <v>1</v>
      </c>
      <c r="Z25" s="27" t="str">
        <f t="shared" si="7"/>
        <v/>
      </c>
      <c r="AA25" s="28" t="str">
        <f t="shared" si="8"/>
        <v/>
      </c>
    </row>
    <row r="26" spans="1:27" x14ac:dyDescent="0.3">
      <c r="A26" s="11"/>
      <c r="B26" s="1"/>
      <c r="C26" s="3"/>
      <c r="D26" s="3"/>
      <c r="E26" s="3"/>
      <c r="F26" s="8"/>
      <c r="G26" s="11"/>
      <c r="H26" s="10"/>
      <c r="I26" s="10"/>
      <c r="J26" s="4"/>
      <c r="K26" s="2"/>
      <c r="L26" s="3"/>
      <c r="M26" s="1"/>
      <c r="N26" s="30"/>
      <c r="O26" s="6"/>
      <c r="P26" s="6"/>
      <c r="Q26" s="29"/>
      <c r="R26" s="15" t="str">
        <f t="shared" si="0"/>
        <v/>
      </c>
      <c r="S26" s="31" t="str">
        <f t="shared" si="1"/>
        <v/>
      </c>
      <c r="T26" s="31" t="str">
        <f t="shared" si="2"/>
        <v/>
      </c>
      <c r="U26" s="31" t="str">
        <f t="shared" si="3"/>
        <v/>
      </c>
      <c r="V26" s="16" t="str">
        <f t="shared" si="4"/>
        <v/>
      </c>
      <c r="W26" s="17" t="str">
        <f>IF(A26&lt;&gt;"",VLOOKUP(A26,Hoja2!$A$1:$B$13,2,FALSE)&amp;IF(A26&lt;&gt;"Plan de Mejora AGR"," "&amp;#REF!," Id")&amp;" "&amp;B26&amp;" Sp ","")</f>
        <v/>
      </c>
      <c r="X26" s="27" t="str">
        <f t="shared" si="5"/>
        <v/>
      </c>
      <c r="Y26" s="27">
        <f t="shared" si="6"/>
        <v>1</v>
      </c>
      <c r="Z26" s="27" t="str">
        <f t="shared" si="7"/>
        <v/>
      </c>
      <c r="AA26" s="28" t="str">
        <f t="shared" si="8"/>
        <v/>
      </c>
    </row>
    <row r="27" spans="1:27" x14ac:dyDescent="0.3">
      <c r="A27" s="11"/>
      <c r="B27" s="1"/>
      <c r="C27" s="3"/>
      <c r="D27" s="3"/>
      <c r="E27" s="3"/>
      <c r="F27" s="8"/>
      <c r="G27" s="11"/>
      <c r="H27" s="10"/>
      <c r="I27" s="10"/>
      <c r="J27" s="4"/>
      <c r="K27" s="2"/>
      <c r="L27" s="3"/>
      <c r="M27" s="1"/>
      <c r="N27" s="30"/>
      <c r="O27" s="6"/>
      <c r="P27" s="6"/>
      <c r="Q27" s="29"/>
      <c r="R27" s="15" t="str">
        <f t="shared" si="0"/>
        <v/>
      </c>
      <c r="S27" s="31" t="str">
        <f t="shared" si="1"/>
        <v/>
      </c>
      <c r="T27" s="31" t="str">
        <f t="shared" si="2"/>
        <v/>
      </c>
      <c r="U27" s="31" t="str">
        <f t="shared" si="3"/>
        <v/>
      </c>
      <c r="V27" s="16" t="str">
        <f t="shared" si="4"/>
        <v/>
      </c>
      <c r="W27" s="17" t="str">
        <f>IF(A27&lt;&gt;"",VLOOKUP(A27,Hoja2!$A$1:$B$13,2,FALSE)&amp;IF(A27&lt;&gt;"Plan de Mejora AGR"," "&amp;#REF!," Id")&amp;" "&amp;B27&amp;" Sp ","")</f>
        <v/>
      </c>
      <c r="X27" s="27" t="str">
        <f t="shared" si="5"/>
        <v/>
      </c>
      <c r="Y27" s="27">
        <f t="shared" si="6"/>
        <v>1</v>
      </c>
      <c r="Z27" s="27" t="str">
        <f t="shared" si="7"/>
        <v/>
      </c>
      <c r="AA27" s="28" t="str">
        <f t="shared" si="8"/>
        <v/>
      </c>
    </row>
    <row r="28" spans="1:27" x14ac:dyDescent="0.3">
      <c r="A28" s="11"/>
      <c r="B28" s="1"/>
      <c r="C28" s="3"/>
      <c r="D28" s="3"/>
      <c r="E28" s="3"/>
      <c r="F28" s="8"/>
      <c r="G28" s="11"/>
      <c r="H28" s="10"/>
      <c r="I28" s="10"/>
      <c r="J28" s="4"/>
      <c r="K28" s="2"/>
      <c r="L28" s="3"/>
      <c r="M28" s="1"/>
      <c r="N28" s="30"/>
      <c r="O28" s="6"/>
      <c r="P28" s="6"/>
      <c r="Q28" s="29"/>
      <c r="R28" s="15" t="str">
        <f t="shared" si="0"/>
        <v/>
      </c>
      <c r="S28" s="31" t="str">
        <f t="shared" si="1"/>
        <v/>
      </c>
      <c r="T28" s="31" t="str">
        <f t="shared" si="2"/>
        <v/>
      </c>
      <c r="U28" s="31" t="str">
        <f t="shared" si="3"/>
        <v/>
      </c>
      <c r="V28" s="16" t="str">
        <f t="shared" si="4"/>
        <v/>
      </c>
      <c r="W28" s="17" t="str">
        <f>IF(A28&lt;&gt;"",VLOOKUP(A28,Hoja2!$A$1:$B$13,2,FALSE)&amp;IF(A28&lt;&gt;"Plan de Mejora AGR"," "&amp;#REF!," Id")&amp;" "&amp;B28&amp;" Sp ","")</f>
        <v/>
      </c>
      <c r="X28" s="27" t="str">
        <f t="shared" si="5"/>
        <v/>
      </c>
      <c r="Y28" s="27">
        <f t="shared" si="6"/>
        <v>1</v>
      </c>
      <c r="Z28" s="27" t="str">
        <f t="shared" si="7"/>
        <v/>
      </c>
      <c r="AA28" s="28" t="str">
        <f t="shared" si="8"/>
        <v/>
      </c>
    </row>
    <row r="29" spans="1:27" x14ac:dyDescent="0.3">
      <c r="A29" s="11"/>
      <c r="B29" s="1"/>
      <c r="C29" s="3"/>
      <c r="D29" s="3"/>
      <c r="E29" s="3"/>
      <c r="F29" s="8"/>
      <c r="G29" s="11"/>
      <c r="H29" s="10"/>
      <c r="I29" s="10"/>
      <c r="J29" s="4"/>
      <c r="K29" s="2"/>
      <c r="L29" s="3"/>
      <c r="M29" s="1"/>
      <c r="N29" s="30"/>
      <c r="O29" s="6"/>
      <c r="P29" s="6"/>
      <c r="Q29" s="29"/>
      <c r="R29" s="15" t="str">
        <f t="shared" si="0"/>
        <v/>
      </c>
      <c r="S29" s="31" t="str">
        <f t="shared" si="1"/>
        <v/>
      </c>
      <c r="T29" s="31" t="str">
        <f t="shared" si="2"/>
        <v/>
      </c>
      <c r="U29" s="31" t="str">
        <f t="shared" si="3"/>
        <v/>
      </c>
      <c r="V29" s="16" t="str">
        <f t="shared" si="4"/>
        <v/>
      </c>
      <c r="W29" s="17" t="str">
        <f>IF(A29&lt;&gt;"",VLOOKUP(A29,Hoja2!$A$1:$B$13,2,FALSE)&amp;IF(A29&lt;&gt;"Plan de Mejora AGR"," "&amp;#REF!," Id")&amp;" "&amp;B29&amp;" Sp ","")</f>
        <v/>
      </c>
      <c r="X29" s="27" t="str">
        <f t="shared" si="5"/>
        <v/>
      </c>
      <c r="Y29" s="27">
        <f t="shared" si="6"/>
        <v>1</v>
      </c>
      <c r="Z29" s="27" t="str">
        <f t="shared" si="7"/>
        <v/>
      </c>
      <c r="AA29" s="28" t="str">
        <f t="shared" si="8"/>
        <v/>
      </c>
    </row>
    <row r="30" spans="1:27" x14ac:dyDescent="0.3">
      <c r="A30" s="11"/>
      <c r="B30" s="1"/>
      <c r="C30" s="3"/>
      <c r="D30" s="3"/>
      <c r="E30" s="3"/>
      <c r="F30" s="8"/>
      <c r="G30" s="11"/>
      <c r="H30" s="10"/>
      <c r="I30" s="10"/>
      <c r="J30" s="4"/>
      <c r="K30" s="2"/>
      <c r="L30" s="3"/>
      <c r="M30" s="1"/>
      <c r="N30" s="30"/>
      <c r="O30" s="6"/>
      <c r="P30" s="6"/>
      <c r="Q30" s="29"/>
      <c r="R30" s="15" t="str">
        <f t="shared" si="0"/>
        <v/>
      </c>
      <c r="S30" s="31" t="str">
        <f t="shared" si="1"/>
        <v/>
      </c>
      <c r="T30" s="31" t="str">
        <f t="shared" si="2"/>
        <v/>
      </c>
      <c r="U30" s="31" t="str">
        <f t="shared" si="3"/>
        <v/>
      </c>
      <c r="V30" s="16" t="str">
        <f t="shared" si="4"/>
        <v/>
      </c>
      <c r="W30" s="17" t="str">
        <f>IF(A30&lt;&gt;"",VLOOKUP(A30,Hoja2!$A$1:$B$13,2,FALSE)&amp;IF(A30&lt;&gt;"Plan de Mejora AGR"," "&amp;#REF!," Id")&amp;" "&amp;B30&amp;" Sp ","")</f>
        <v/>
      </c>
      <c r="X30" s="27" t="str">
        <f t="shared" si="5"/>
        <v/>
      </c>
      <c r="Y30" s="27">
        <f t="shared" si="6"/>
        <v>1</v>
      </c>
      <c r="Z30" s="27" t="str">
        <f t="shared" si="7"/>
        <v/>
      </c>
      <c r="AA30" s="28" t="str">
        <f t="shared" si="8"/>
        <v/>
      </c>
    </row>
    <row r="31" spans="1:27" x14ac:dyDescent="0.3">
      <c r="A31" s="11"/>
      <c r="B31" s="1"/>
      <c r="C31" s="3"/>
      <c r="D31" s="3"/>
      <c r="E31" s="3"/>
      <c r="F31" s="8"/>
      <c r="G31" s="11"/>
      <c r="H31" s="10"/>
      <c r="I31" s="10"/>
      <c r="J31" s="4"/>
      <c r="K31" s="2"/>
      <c r="L31" s="3"/>
      <c r="M31" s="1"/>
      <c r="N31" s="30"/>
      <c r="O31" s="6"/>
      <c r="P31" s="6"/>
      <c r="Q31" s="29"/>
      <c r="R31" s="15" t="str">
        <f t="shared" si="0"/>
        <v/>
      </c>
      <c r="S31" s="31" t="str">
        <f t="shared" si="1"/>
        <v/>
      </c>
      <c r="T31" s="31" t="str">
        <f t="shared" si="2"/>
        <v/>
      </c>
      <c r="U31" s="31" t="str">
        <f t="shared" si="3"/>
        <v/>
      </c>
      <c r="V31" s="16" t="str">
        <f t="shared" si="4"/>
        <v/>
      </c>
      <c r="W31" s="17" t="str">
        <f>IF(A31&lt;&gt;"",VLOOKUP(A31,Hoja2!$A$1:$B$13,2,FALSE)&amp;IF(A31&lt;&gt;"Plan de Mejora AGR"," "&amp;#REF!," Id")&amp;" "&amp;B31&amp;" Sp ","")</f>
        <v/>
      </c>
      <c r="X31" s="27" t="str">
        <f t="shared" si="5"/>
        <v/>
      </c>
      <c r="Y31" s="27">
        <f t="shared" si="6"/>
        <v>1</v>
      </c>
      <c r="Z31" s="27" t="str">
        <f t="shared" si="7"/>
        <v/>
      </c>
      <c r="AA31" s="28" t="str">
        <f t="shared" si="8"/>
        <v/>
      </c>
    </row>
    <row r="32" spans="1:27" x14ac:dyDescent="0.3">
      <c r="A32" s="11"/>
      <c r="B32" s="1"/>
      <c r="C32" s="3"/>
      <c r="D32" s="3"/>
      <c r="E32" s="3"/>
      <c r="F32" s="8"/>
      <c r="G32" s="11"/>
      <c r="H32" s="10"/>
      <c r="I32" s="10"/>
      <c r="J32" s="4"/>
      <c r="K32" s="2"/>
      <c r="L32" s="3"/>
      <c r="M32" s="1"/>
      <c r="N32" s="30"/>
      <c r="O32" s="6"/>
      <c r="P32" s="6"/>
      <c r="Q32" s="29"/>
      <c r="R32" s="15" t="str">
        <f t="shared" si="0"/>
        <v/>
      </c>
      <c r="S32" s="31" t="str">
        <f t="shared" si="1"/>
        <v/>
      </c>
      <c r="T32" s="31" t="str">
        <f t="shared" si="2"/>
        <v/>
      </c>
      <c r="U32" s="31" t="str">
        <f t="shared" si="3"/>
        <v/>
      </c>
      <c r="V32" s="16" t="str">
        <f t="shared" si="4"/>
        <v/>
      </c>
      <c r="W32" s="17" t="str">
        <f>IF(A32&lt;&gt;"",VLOOKUP(A32,Hoja2!$A$1:$B$13,2,FALSE)&amp;IF(A32&lt;&gt;"Plan de Mejora AGR"," "&amp;#REF!," Id")&amp;" "&amp;B32&amp;" Sp ","")</f>
        <v/>
      </c>
      <c r="X32" s="27" t="str">
        <f t="shared" si="5"/>
        <v/>
      </c>
      <c r="Y32" s="27">
        <f t="shared" si="6"/>
        <v>1</v>
      </c>
      <c r="Z32" s="27" t="str">
        <f t="shared" si="7"/>
        <v/>
      </c>
      <c r="AA32" s="28" t="str">
        <f t="shared" si="8"/>
        <v/>
      </c>
    </row>
    <row r="33" spans="1:27" x14ac:dyDescent="0.3">
      <c r="A33" s="11"/>
      <c r="B33" s="1"/>
      <c r="C33" s="3"/>
      <c r="D33" s="3"/>
      <c r="E33" s="3"/>
      <c r="F33" s="8"/>
      <c r="G33" s="11"/>
      <c r="H33" s="10"/>
      <c r="I33" s="10"/>
      <c r="J33" s="4"/>
      <c r="K33" s="2"/>
      <c r="L33" s="3"/>
      <c r="M33" s="1"/>
      <c r="N33" s="30"/>
      <c r="O33" s="6"/>
      <c r="P33" s="6"/>
      <c r="Q33" s="29"/>
      <c r="R33" s="15" t="str">
        <f t="shared" si="0"/>
        <v/>
      </c>
      <c r="S33" s="31" t="str">
        <f t="shared" si="1"/>
        <v/>
      </c>
      <c r="T33" s="31" t="str">
        <f t="shared" si="2"/>
        <v/>
      </c>
      <c r="U33" s="31" t="str">
        <f t="shared" si="3"/>
        <v/>
      </c>
      <c r="V33" s="16" t="str">
        <f t="shared" si="4"/>
        <v/>
      </c>
      <c r="W33" s="17" t="str">
        <f>IF(A33&lt;&gt;"",VLOOKUP(A33,Hoja2!$A$1:$B$13,2,FALSE)&amp;IF(A33&lt;&gt;"Plan de Mejora AGR"," "&amp;#REF!," Id")&amp;" "&amp;B33&amp;" Sp ","")</f>
        <v/>
      </c>
      <c r="X33" s="27" t="str">
        <f t="shared" si="5"/>
        <v/>
      </c>
      <c r="Y33" s="27">
        <f t="shared" si="6"/>
        <v>1</v>
      </c>
      <c r="Z33" s="27" t="str">
        <f t="shared" si="7"/>
        <v/>
      </c>
      <c r="AA33" s="28" t="str">
        <f t="shared" si="8"/>
        <v/>
      </c>
    </row>
    <row r="34" spans="1:27" x14ac:dyDescent="0.3">
      <c r="A34" s="11"/>
      <c r="B34" s="1"/>
      <c r="C34" s="3"/>
      <c r="D34" s="3"/>
      <c r="E34" s="3"/>
      <c r="F34" s="8"/>
      <c r="G34" s="11"/>
      <c r="H34" s="10"/>
      <c r="I34" s="10"/>
      <c r="J34" s="4"/>
      <c r="K34" s="2"/>
      <c r="L34" s="3"/>
      <c r="M34" s="1"/>
      <c r="N34" s="30"/>
      <c r="O34" s="6"/>
      <c r="P34" s="6"/>
      <c r="Q34" s="29"/>
      <c r="R34" s="15" t="str">
        <f t="shared" si="0"/>
        <v/>
      </c>
      <c r="S34" s="31" t="str">
        <f t="shared" si="1"/>
        <v/>
      </c>
      <c r="T34" s="31" t="str">
        <f t="shared" si="2"/>
        <v/>
      </c>
      <c r="U34" s="31" t="str">
        <f t="shared" si="3"/>
        <v/>
      </c>
      <c r="V34" s="16" t="str">
        <f t="shared" si="4"/>
        <v/>
      </c>
      <c r="W34" s="17" t="str">
        <f>IF(A34&lt;&gt;"",VLOOKUP(A34,Hoja2!$A$1:$B$13,2,FALSE)&amp;IF(A34&lt;&gt;"Plan de Mejora AGR"," "&amp;#REF!," Id")&amp;" "&amp;B34&amp;" Sp ","")</f>
        <v/>
      </c>
      <c r="X34" s="27" t="str">
        <f t="shared" si="5"/>
        <v/>
      </c>
      <c r="Y34" s="27">
        <f t="shared" si="6"/>
        <v>1</v>
      </c>
      <c r="Z34" s="27" t="str">
        <f t="shared" si="7"/>
        <v/>
      </c>
      <c r="AA34" s="28" t="str">
        <f t="shared" si="8"/>
        <v/>
      </c>
    </row>
    <row r="35" spans="1:27" x14ac:dyDescent="0.3">
      <c r="A35" s="11"/>
      <c r="B35" s="1"/>
      <c r="C35" s="3"/>
      <c r="D35" s="3"/>
      <c r="E35" s="3"/>
      <c r="F35" s="8"/>
      <c r="G35" s="11"/>
      <c r="H35" s="10"/>
      <c r="I35" s="10"/>
      <c r="J35" s="4"/>
      <c r="K35" s="2"/>
      <c r="L35" s="3"/>
      <c r="M35" s="1"/>
      <c r="N35" s="30"/>
      <c r="O35" s="6"/>
      <c r="P35" s="6"/>
      <c r="Q35" s="29"/>
      <c r="R35" s="15" t="str">
        <f t="shared" si="0"/>
        <v/>
      </c>
      <c r="S35" s="31" t="str">
        <f t="shared" si="1"/>
        <v/>
      </c>
      <c r="T35" s="31" t="str">
        <f t="shared" si="2"/>
        <v/>
      </c>
      <c r="U35" s="31" t="str">
        <f t="shared" si="3"/>
        <v/>
      </c>
      <c r="V35" s="16" t="str">
        <f t="shared" si="4"/>
        <v/>
      </c>
      <c r="W35" s="17" t="str">
        <f>IF(A35&lt;&gt;"",VLOOKUP(A35,Hoja2!$A$1:$B$13,2,FALSE)&amp;IF(A35&lt;&gt;"Plan de Mejora AGR"," "&amp;#REF!," Id")&amp;" "&amp;B35&amp;" Sp ","")</f>
        <v/>
      </c>
      <c r="X35" s="27" t="str">
        <f t="shared" si="5"/>
        <v/>
      </c>
      <c r="Y35" s="27">
        <f t="shared" si="6"/>
        <v>1</v>
      </c>
      <c r="Z35" s="27" t="str">
        <f t="shared" si="7"/>
        <v/>
      </c>
      <c r="AA35" s="28" t="str">
        <f t="shared" si="8"/>
        <v/>
      </c>
    </row>
    <row r="36" spans="1:27" x14ac:dyDescent="0.3">
      <c r="A36" s="11"/>
      <c r="B36" s="1"/>
      <c r="C36" s="3"/>
      <c r="D36" s="3"/>
      <c r="E36" s="3"/>
      <c r="F36" s="8"/>
      <c r="G36" s="11"/>
      <c r="H36" s="10"/>
      <c r="I36" s="10"/>
      <c r="J36" s="4"/>
      <c r="K36" s="2"/>
      <c r="L36" s="3"/>
      <c r="M36" s="1"/>
      <c r="N36" s="30"/>
      <c r="O36" s="6"/>
      <c r="P36" s="6"/>
      <c r="Q36" s="29"/>
      <c r="R36" s="15" t="str">
        <f t="shared" si="0"/>
        <v/>
      </c>
      <c r="S36" s="31" t="str">
        <f t="shared" si="1"/>
        <v/>
      </c>
      <c r="T36" s="31" t="str">
        <f t="shared" si="2"/>
        <v/>
      </c>
      <c r="U36" s="31" t="str">
        <f t="shared" si="3"/>
        <v/>
      </c>
      <c r="V36" s="16" t="str">
        <f t="shared" si="4"/>
        <v/>
      </c>
      <c r="W36" s="17" t="str">
        <f>IF(A36&lt;&gt;"",VLOOKUP(A36,Hoja2!$A$1:$B$13,2,FALSE)&amp;IF(A36&lt;&gt;"Plan de Mejora AGR"," "&amp;#REF!," Id")&amp;" "&amp;B36&amp;" Sp ","")</f>
        <v/>
      </c>
      <c r="X36" s="27" t="str">
        <f t="shared" si="5"/>
        <v/>
      </c>
      <c r="Y36" s="27">
        <f t="shared" si="6"/>
        <v>1</v>
      </c>
      <c r="Z36" s="27" t="str">
        <f t="shared" si="7"/>
        <v/>
      </c>
      <c r="AA36" s="28" t="str">
        <f t="shared" si="8"/>
        <v/>
      </c>
    </row>
    <row r="37" spans="1:27" x14ac:dyDescent="0.3">
      <c r="A37" s="11"/>
      <c r="B37" s="1"/>
      <c r="C37" s="3"/>
      <c r="D37" s="3"/>
      <c r="E37" s="3"/>
      <c r="F37" s="8"/>
      <c r="G37" s="11"/>
      <c r="H37" s="10"/>
      <c r="I37" s="10"/>
      <c r="J37" s="4"/>
      <c r="K37" s="2"/>
      <c r="L37" s="3"/>
      <c r="M37" s="1"/>
      <c r="N37" s="30"/>
      <c r="O37" s="6"/>
      <c r="P37" s="6"/>
      <c r="Q37" s="29"/>
      <c r="R37" s="15" t="str">
        <f t="shared" si="0"/>
        <v/>
      </c>
      <c r="S37" s="31" t="str">
        <f t="shared" si="1"/>
        <v/>
      </c>
      <c r="T37" s="31" t="str">
        <f t="shared" si="2"/>
        <v/>
      </c>
      <c r="U37" s="31" t="str">
        <f t="shared" si="3"/>
        <v/>
      </c>
      <c r="V37" s="16" t="str">
        <f t="shared" si="4"/>
        <v/>
      </c>
      <c r="W37" s="17" t="str">
        <f>IF(A37&lt;&gt;"",VLOOKUP(A37,Hoja2!$A$1:$B$13,2,FALSE)&amp;IF(A37&lt;&gt;"Plan de Mejora AGR"," "&amp;#REF!," Id")&amp;" "&amp;B37&amp;" Sp ","")</f>
        <v/>
      </c>
      <c r="X37" s="27" t="str">
        <f t="shared" si="5"/>
        <v/>
      </c>
      <c r="Y37" s="27">
        <f t="shared" si="6"/>
        <v>1</v>
      </c>
      <c r="Z37" s="27" t="str">
        <f t="shared" si="7"/>
        <v/>
      </c>
      <c r="AA37" s="28" t="str">
        <f t="shared" si="8"/>
        <v/>
      </c>
    </row>
    <row r="38" spans="1:27" hidden="1" x14ac:dyDescent="0.3">
      <c r="A38" s="11"/>
      <c r="B38" s="1"/>
      <c r="C38" s="3"/>
      <c r="D38" s="3"/>
      <c r="E38" s="3"/>
      <c r="F38" s="8"/>
      <c r="G38" s="11"/>
      <c r="H38" s="10"/>
      <c r="I38" s="10"/>
      <c r="J38" s="4"/>
      <c r="K38" s="2"/>
      <c r="L38" s="3"/>
      <c r="M38" s="1"/>
      <c r="N38" s="30"/>
      <c r="O38" s="6"/>
      <c r="P38" s="6"/>
      <c r="Q38" s="29"/>
      <c r="R38" s="15" t="str">
        <f t="shared" ref="R38:R42" si="9">IF((LEN(M38)+LEN(N38)+LEN(O38)+LEN(P38))=0,"",MAX(M38:P38))</f>
        <v/>
      </c>
      <c r="S38" s="31" t="str">
        <f t="shared" ref="S38:S42" si="10">IF((LEN(N38)+LEN(O38)+LEN(P38))=0,"",N38/K38)</f>
        <v/>
      </c>
      <c r="T38" s="31" t="str">
        <f t="shared" ref="T38:T42" si="11">IF((LEN(N38)+LEN(O38)+LEN(P38))=0,"",IF(O38&lt;&gt;"",O38/K38,""))</f>
        <v/>
      </c>
      <c r="U38" s="31" t="str">
        <f t="shared" ref="U38:U42" si="12">IF((LEN(N38)+LEN(O38)+LEN(P38))=0,"",IF(P38&lt;&gt;"",$R38/K38,""))</f>
        <v/>
      </c>
      <c r="V38" s="16" t="str">
        <f t="shared" ref="V38:V42" si="13">IF((LEN(M38)+LEN(N38)+LEN(O38)+LEN(P38))=0,"",R38/K38)</f>
        <v/>
      </c>
      <c r="W38" s="17" t="str">
        <f>IF(A38&lt;&gt;"",VLOOKUP(A38,Hoja2!$A$1:$B$13,2,FALSE)&amp;IF(A38&lt;&gt;"Plan de Mejora AGR"," "&amp;#REF!," Id")&amp;" "&amp;B38&amp;" Sp ","")</f>
        <v/>
      </c>
      <c r="X38" s="27" t="str">
        <f t="shared" ref="X38:X42" si="14">IF(AND(V38&gt;0%,V38&lt;100%),1,"")</f>
        <v/>
      </c>
      <c r="Y38" s="27">
        <f t="shared" ref="Y38:Y42" si="15">IF(OR(V38="",V38&lt;=0%),1,"")</f>
        <v>1</v>
      </c>
      <c r="Z38" s="27" t="str">
        <f t="shared" ref="Z38:Z42" si="16">IF(V38=100%,1,"")</f>
        <v/>
      </c>
      <c r="AA38" s="28" t="str">
        <f t="shared" si="8"/>
        <v/>
      </c>
    </row>
    <row r="39" spans="1:27" hidden="1" x14ac:dyDescent="0.3">
      <c r="A39" s="11"/>
      <c r="B39" s="1"/>
      <c r="C39" s="3"/>
      <c r="D39" s="3"/>
      <c r="E39" s="3"/>
      <c r="F39" s="8"/>
      <c r="G39" s="11"/>
      <c r="H39" s="10"/>
      <c r="I39" s="10"/>
      <c r="J39" s="4"/>
      <c r="K39" s="2"/>
      <c r="L39" s="3"/>
      <c r="M39" s="1"/>
      <c r="N39" s="30"/>
      <c r="O39" s="6"/>
      <c r="P39" s="6"/>
      <c r="Q39" s="29"/>
      <c r="R39" s="15" t="str">
        <f t="shared" si="9"/>
        <v/>
      </c>
      <c r="S39" s="31" t="str">
        <f t="shared" si="10"/>
        <v/>
      </c>
      <c r="T39" s="31" t="str">
        <f t="shared" si="11"/>
        <v/>
      </c>
      <c r="U39" s="31" t="str">
        <f t="shared" si="12"/>
        <v/>
      </c>
      <c r="V39" s="16" t="str">
        <f t="shared" si="13"/>
        <v/>
      </c>
      <c r="W39" s="17" t="str">
        <f>IF(A39&lt;&gt;"",VLOOKUP(A39,Hoja2!$A$1:$B$13,2,FALSE)&amp;IF(A39&lt;&gt;"Plan de Mejora AGR"," "&amp;#REF!," Id")&amp;" "&amp;B39&amp;" Sp ","")</f>
        <v/>
      </c>
      <c r="X39" s="27" t="str">
        <f t="shared" si="14"/>
        <v/>
      </c>
      <c r="Y39" s="27">
        <f t="shared" si="15"/>
        <v>1</v>
      </c>
      <c r="Z39" s="27" t="str">
        <f t="shared" si="16"/>
        <v/>
      </c>
      <c r="AA39" s="28" t="str">
        <f t="shared" si="8"/>
        <v/>
      </c>
    </row>
    <row r="40" spans="1:27" hidden="1" x14ac:dyDescent="0.3">
      <c r="A40" s="11"/>
      <c r="B40" s="1"/>
      <c r="C40" s="3"/>
      <c r="D40" s="3"/>
      <c r="E40" s="3"/>
      <c r="F40" s="8"/>
      <c r="G40" s="11"/>
      <c r="H40" s="10"/>
      <c r="I40" s="10"/>
      <c r="J40" s="4"/>
      <c r="K40" s="2"/>
      <c r="L40" s="3"/>
      <c r="M40" s="1"/>
      <c r="N40" s="30"/>
      <c r="O40" s="6"/>
      <c r="P40" s="6"/>
      <c r="Q40" s="29"/>
      <c r="R40" s="15" t="str">
        <f t="shared" si="9"/>
        <v/>
      </c>
      <c r="S40" s="31" t="str">
        <f t="shared" si="10"/>
        <v/>
      </c>
      <c r="T40" s="31" t="str">
        <f t="shared" si="11"/>
        <v/>
      </c>
      <c r="U40" s="31" t="str">
        <f t="shared" si="12"/>
        <v/>
      </c>
      <c r="V40" s="16" t="str">
        <f t="shared" si="13"/>
        <v/>
      </c>
      <c r="W40" s="17" t="str">
        <f>IF(A40&lt;&gt;"",VLOOKUP(A40,Hoja2!$A$1:$B$13,2,FALSE)&amp;IF(A40&lt;&gt;"Plan de Mejora AGR"," "&amp;#REF!," Id")&amp;" "&amp;B40&amp;" Sp ","")</f>
        <v/>
      </c>
      <c r="X40" s="27" t="str">
        <f t="shared" si="14"/>
        <v/>
      </c>
      <c r="Y40" s="27">
        <f t="shared" si="15"/>
        <v>1</v>
      </c>
      <c r="Z40" s="27" t="str">
        <f t="shared" si="16"/>
        <v/>
      </c>
      <c r="AA40" s="28" t="str">
        <f t="shared" si="8"/>
        <v/>
      </c>
    </row>
    <row r="41" spans="1:27" hidden="1" x14ac:dyDescent="0.3">
      <c r="A41" s="11"/>
      <c r="B41" s="1"/>
      <c r="C41" s="3"/>
      <c r="D41" s="3"/>
      <c r="E41" s="3"/>
      <c r="F41" s="8"/>
      <c r="G41" s="11"/>
      <c r="H41" s="10"/>
      <c r="I41" s="10"/>
      <c r="J41" s="4"/>
      <c r="K41" s="2"/>
      <c r="L41" s="3"/>
      <c r="M41" s="1"/>
      <c r="N41" s="30"/>
      <c r="O41" s="6"/>
      <c r="P41" s="6"/>
      <c r="Q41" s="29"/>
      <c r="R41" s="15" t="str">
        <f t="shared" si="9"/>
        <v/>
      </c>
      <c r="S41" s="31" t="str">
        <f t="shared" si="10"/>
        <v/>
      </c>
      <c r="T41" s="31" t="str">
        <f t="shared" si="11"/>
        <v/>
      </c>
      <c r="U41" s="31" t="str">
        <f t="shared" si="12"/>
        <v/>
      </c>
      <c r="V41" s="16" t="str">
        <f t="shared" si="13"/>
        <v/>
      </c>
      <c r="W41" s="17" t="str">
        <f>IF(A41&lt;&gt;"",VLOOKUP(A41,Hoja2!$A$1:$B$13,2,FALSE)&amp;IF(A41&lt;&gt;"Plan de Mejora AGR"," "&amp;#REF!," Id")&amp;" "&amp;B41&amp;" Sp ","")</f>
        <v/>
      </c>
      <c r="X41" s="27" t="str">
        <f t="shared" si="14"/>
        <v/>
      </c>
      <c r="Y41" s="27">
        <f t="shared" si="15"/>
        <v>1</v>
      </c>
      <c r="Z41" s="27" t="str">
        <f t="shared" si="16"/>
        <v/>
      </c>
      <c r="AA41" s="28" t="str">
        <f t="shared" si="8"/>
        <v/>
      </c>
    </row>
    <row r="42" spans="1:27" hidden="1" x14ac:dyDescent="0.3">
      <c r="A42" s="11"/>
      <c r="B42" s="1"/>
      <c r="C42" s="3"/>
      <c r="D42" s="3"/>
      <c r="E42" s="3"/>
      <c r="F42" s="8"/>
      <c r="G42" s="11"/>
      <c r="H42" s="10"/>
      <c r="I42" s="10"/>
      <c r="J42" s="4"/>
      <c r="K42" s="2"/>
      <c r="L42" s="3"/>
      <c r="M42" s="1"/>
      <c r="N42" s="30"/>
      <c r="O42" s="6"/>
      <c r="P42" s="6"/>
      <c r="Q42" s="29"/>
      <c r="R42" s="15" t="str">
        <f t="shared" si="9"/>
        <v/>
      </c>
      <c r="S42" s="31" t="str">
        <f t="shared" si="10"/>
        <v/>
      </c>
      <c r="T42" s="31" t="str">
        <f t="shared" si="11"/>
        <v/>
      </c>
      <c r="U42" s="31" t="str">
        <f t="shared" si="12"/>
        <v/>
      </c>
      <c r="V42" s="16" t="str">
        <f t="shared" si="13"/>
        <v/>
      </c>
      <c r="W42" s="17" t="str">
        <f>IF(A42&lt;&gt;"",VLOOKUP(A42,Hoja2!$A$1:$B$13,2,FALSE)&amp;IF(A42&lt;&gt;"Plan de Mejora AGR"," "&amp;#REF!," Id")&amp;" "&amp;B42&amp;" Sp ","")</f>
        <v/>
      </c>
      <c r="X42" s="27" t="str">
        <f t="shared" si="14"/>
        <v/>
      </c>
      <c r="Y42" s="27">
        <f t="shared" si="15"/>
        <v>1</v>
      </c>
      <c r="Z42" s="27" t="str">
        <f t="shared" si="16"/>
        <v/>
      </c>
      <c r="AA42" s="28" t="str">
        <f t="shared" si="8"/>
        <v/>
      </c>
    </row>
    <row r="43" spans="1:27" hidden="1" x14ac:dyDescent="0.3">
      <c r="A43" s="11"/>
      <c r="B43" s="1"/>
      <c r="C43" s="3"/>
      <c r="D43" s="3"/>
      <c r="E43" s="3"/>
      <c r="F43" s="8"/>
      <c r="G43" s="11"/>
      <c r="H43" s="10"/>
      <c r="I43" s="10"/>
      <c r="J43" s="4"/>
      <c r="K43" s="2"/>
      <c r="L43" s="3"/>
      <c r="M43" s="1"/>
      <c r="N43" s="30"/>
      <c r="O43" s="6"/>
      <c r="P43" s="6"/>
      <c r="Q43" s="29"/>
      <c r="R43" s="15" t="str">
        <f t="shared" ref="R43:R58" si="17">IF((LEN(M43)+LEN(N43)+LEN(O43)+LEN(P43))=0,"",MAX(M43:P43))</f>
        <v/>
      </c>
      <c r="S43" s="31" t="str">
        <f t="shared" ref="S43:S58" si="18">IF((LEN(N43)+LEN(O43)+LEN(P43))=0,"",N43/K43)</f>
        <v/>
      </c>
      <c r="T43" s="31" t="str">
        <f t="shared" ref="T43:T58" si="19">IF((LEN(N43)+LEN(O43)+LEN(P43))=0,"",IF(O43&lt;&gt;"",O43/K43,""))</f>
        <v/>
      </c>
      <c r="U43" s="31" t="str">
        <f t="shared" ref="U43:U58" si="20">IF((LEN(N43)+LEN(O43)+LEN(P43))=0,"",IF(P43&lt;&gt;"",$R43/K43,""))</f>
        <v/>
      </c>
      <c r="V43" s="16" t="str">
        <f t="shared" ref="V43:V58" si="21">IF((LEN(M43)+LEN(N43)+LEN(O43)+LEN(P43))=0,"",R43/K43)</f>
        <v/>
      </c>
      <c r="W43" s="17" t="str">
        <f>IF(A43&lt;&gt;"",VLOOKUP(A43,Hoja2!$A$1:$B$13,2,FALSE)&amp;IF(A43&lt;&gt;"Plan de Mejora AGR"," "&amp;#REF!," Id")&amp;" "&amp;B43&amp;" Sp ","")</f>
        <v/>
      </c>
      <c r="X43" s="27" t="str">
        <f>IF(AND(V43&gt;0%,V43&lt;100%),1,"")</f>
        <v/>
      </c>
      <c r="Y43" s="27">
        <f t="shared" ref="Y43:Y58" si="22">IF(OR(V43="",V43&lt;=0%),1,"")</f>
        <v>1</v>
      </c>
      <c r="Z43" s="27" t="str">
        <f t="shared" ref="Z43:Z58" si="23">IF(V43=100%,1,"")</f>
        <v/>
      </c>
      <c r="AA43" s="28" t="str">
        <f t="shared" si="8"/>
        <v/>
      </c>
    </row>
    <row r="44" spans="1:27" hidden="1" x14ac:dyDescent="0.3">
      <c r="A44" s="11"/>
      <c r="B44" s="1"/>
      <c r="C44" s="3"/>
      <c r="D44" s="3"/>
      <c r="E44" s="3"/>
      <c r="F44" s="8"/>
      <c r="G44" s="11"/>
      <c r="H44" s="10"/>
      <c r="I44" s="10"/>
      <c r="J44" s="4"/>
      <c r="K44" s="2"/>
      <c r="L44" s="3"/>
      <c r="M44" s="1"/>
      <c r="N44" s="30"/>
      <c r="O44" s="6"/>
      <c r="P44" s="6"/>
      <c r="Q44" s="29"/>
      <c r="R44" s="15" t="str">
        <f t="shared" si="17"/>
        <v/>
      </c>
      <c r="S44" s="31" t="str">
        <f t="shared" si="18"/>
        <v/>
      </c>
      <c r="T44" s="31" t="str">
        <f t="shared" si="19"/>
        <v/>
      </c>
      <c r="U44" s="31" t="str">
        <f t="shared" si="20"/>
        <v/>
      </c>
      <c r="V44" s="16" t="str">
        <f t="shared" si="21"/>
        <v/>
      </c>
      <c r="W44" s="17" t="str">
        <f>IF(A44&lt;&gt;"",VLOOKUP(A44,Hoja2!$A$1:$B$13,2,FALSE)&amp;IF(A44&lt;&gt;"Plan de Mejora AGR"," "&amp;#REF!," Id")&amp;" "&amp;B44&amp;" Sp ","")</f>
        <v/>
      </c>
      <c r="X44" s="27" t="str">
        <f>IF(AND(V44&gt;0%,V44&lt;100%),1,"")</f>
        <v/>
      </c>
      <c r="Y44" s="27">
        <f t="shared" si="22"/>
        <v>1</v>
      </c>
      <c r="Z44" s="27" t="str">
        <f t="shared" si="23"/>
        <v/>
      </c>
      <c r="AA44" s="28" t="str">
        <f t="shared" si="8"/>
        <v/>
      </c>
    </row>
    <row r="45" spans="1:27" hidden="1" x14ac:dyDescent="0.3">
      <c r="A45" s="11"/>
      <c r="B45" s="1"/>
      <c r="C45" s="3"/>
      <c r="D45" s="3"/>
      <c r="E45" s="3"/>
      <c r="F45" s="8"/>
      <c r="G45" s="11"/>
      <c r="H45" s="10"/>
      <c r="I45" s="10"/>
      <c r="J45" s="4"/>
      <c r="K45" s="2"/>
      <c r="L45" s="3"/>
      <c r="M45" s="1"/>
      <c r="N45" s="30"/>
      <c r="O45" s="6"/>
      <c r="P45" s="6"/>
      <c r="Q45" s="29"/>
      <c r="R45" s="15" t="str">
        <f t="shared" si="17"/>
        <v/>
      </c>
      <c r="S45" s="31" t="str">
        <f t="shared" si="18"/>
        <v/>
      </c>
      <c r="T45" s="31" t="str">
        <f t="shared" si="19"/>
        <v/>
      </c>
      <c r="U45" s="31" t="str">
        <f t="shared" si="20"/>
        <v/>
      </c>
      <c r="V45" s="16" t="str">
        <f t="shared" si="21"/>
        <v/>
      </c>
      <c r="W45" s="17" t="str">
        <f>IF(A45&lt;&gt;"",VLOOKUP(A45,Hoja2!$A$1:$B$13,2,FALSE)&amp;IF(A45&lt;&gt;"Plan de Mejora AGR"," "&amp;#REF!," Id")&amp;" "&amp;B45&amp;" Sp ","")</f>
        <v/>
      </c>
      <c r="X45" s="27" t="str">
        <f>IF(AND(V45&gt;0%,V45&lt;100%),1,"")</f>
        <v/>
      </c>
      <c r="Y45" s="27">
        <f t="shared" si="22"/>
        <v>1</v>
      </c>
      <c r="Z45" s="27" t="str">
        <f t="shared" si="23"/>
        <v/>
      </c>
      <c r="AA45" s="28" t="str">
        <f t="shared" si="8"/>
        <v/>
      </c>
    </row>
    <row r="46" spans="1:27" hidden="1" x14ac:dyDescent="0.3">
      <c r="A46" s="11"/>
      <c r="B46" s="1"/>
      <c r="C46" s="3"/>
      <c r="D46" s="3"/>
      <c r="E46" s="3"/>
      <c r="F46" s="8"/>
      <c r="G46" s="11"/>
      <c r="H46" s="10"/>
      <c r="I46" s="10"/>
      <c r="J46" s="4"/>
      <c r="K46" s="2"/>
      <c r="L46" s="3"/>
      <c r="M46" s="1"/>
      <c r="N46" s="30"/>
      <c r="O46" s="6"/>
      <c r="P46" s="6"/>
      <c r="Q46" s="29"/>
      <c r="R46" s="15" t="str">
        <f t="shared" si="17"/>
        <v/>
      </c>
      <c r="S46" s="31" t="str">
        <f t="shared" si="18"/>
        <v/>
      </c>
      <c r="T46" s="31" t="str">
        <f t="shared" si="19"/>
        <v/>
      </c>
      <c r="U46" s="31" t="str">
        <f t="shared" si="20"/>
        <v/>
      </c>
      <c r="V46" s="16" t="str">
        <f t="shared" si="21"/>
        <v/>
      </c>
      <c r="W46" s="17" t="str">
        <f>IF(A46&lt;&gt;"",VLOOKUP(A46,Hoja2!$A$1:$B$13,2,FALSE)&amp;IF(A46&lt;&gt;"Plan de Mejora AGR"," "&amp;#REF!," Id")&amp;" "&amp;B46&amp;" Sp ","")</f>
        <v/>
      </c>
      <c r="X46" s="27" t="str">
        <f t="shared" ref="X46" si="24">IF(AND(V46&gt;0%,V46&lt;100%),1,"")</f>
        <v/>
      </c>
      <c r="Y46" s="27">
        <f t="shared" si="22"/>
        <v>1</v>
      </c>
      <c r="Z46" s="27" t="str">
        <f t="shared" si="23"/>
        <v/>
      </c>
      <c r="AA46" s="28" t="str">
        <f t="shared" si="8"/>
        <v/>
      </c>
    </row>
    <row r="47" spans="1:27" hidden="1" x14ac:dyDescent="0.3">
      <c r="A47" s="11"/>
      <c r="B47" s="1"/>
      <c r="C47" s="3"/>
      <c r="D47" s="3"/>
      <c r="E47" s="3"/>
      <c r="F47" s="8"/>
      <c r="G47" s="11"/>
      <c r="H47" s="10"/>
      <c r="I47" s="10"/>
      <c r="J47" s="4"/>
      <c r="K47" s="2"/>
      <c r="L47" s="3"/>
      <c r="M47" s="1"/>
      <c r="N47" s="30"/>
      <c r="O47" s="6"/>
      <c r="P47" s="6"/>
      <c r="Q47" s="29"/>
      <c r="R47" s="15" t="str">
        <f t="shared" si="17"/>
        <v/>
      </c>
      <c r="S47" s="31" t="str">
        <f t="shared" si="18"/>
        <v/>
      </c>
      <c r="T47" s="31" t="str">
        <f t="shared" si="19"/>
        <v/>
      </c>
      <c r="U47" s="31" t="str">
        <f t="shared" si="20"/>
        <v/>
      </c>
      <c r="V47" s="16" t="str">
        <f t="shared" si="21"/>
        <v/>
      </c>
      <c r="W47" s="17" t="str">
        <f>IF(A47&lt;&gt;"",VLOOKUP(A47,Hoja2!$A$1:$B$13,2,FALSE)&amp;IF(A47&lt;&gt;"Plan de Mejora AGR"," "&amp;#REF!," Id")&amp;" "&amp;B47&amp;" Sp ","")</f>
        <v/>
      </c>
      <c r="X47" s="27" t="str">
        <f t="shared" ref="X47:X58" si="25">IF(AND(V47&gt;0%,V47&lt;100%),1,"")</f>
        <v/>
      </c>
      <c r="Y47" s="27">
        <f t="shared" si="22"/>
        <v>1</v>
      </c>
      <c r="Z47" s="27" t="str">
        <f t="shared" si="23"/>
        <v/>
      </c>
      <c r="AA47" s="27" t="str">
        <f t="shared" si="8"/>
        <v/>
      </c>
    </row>
    <row r="48" spans="1:27" hidden="1" x14ac:dyDescent="0.3">
      <c r="A48" s="11"/>
      <c r="B48" s="1"/>
      <c r="C48" s="3"/>
      <c r="D48" s="3"/>
      <c r="E48" s="3"/>
      <c r="F48" s="8"/>
      <c r="G48" s="11"/>
      <c r="H48" s="10"/>
      <c r="I48" s="10"/>
      <c r="J48" s="4"/>
      <c r="K48" s="2"/>
      <c r="L48" s="3"/>
      <c r="M48" s="1"/>
      <c r="N48" s="30"/>
      <c r="O48" s="6"/>
      <c r="P48" s="6"/>
      <c r="Q48" s="29"/>
      <c r="R48" s="15" t="str">
        <f t="shared" si="17"/>
        <v/>
      </c>
      <c r="S48" s="31" t="str">
        <f t="shared" si="18"/>
        <v/>
      </c>
      <c r="T48" s="31" t="str">
        <f t="shared" si="19"/>
        <v/>
      </c>
      <c r="U48" s="31" t="str">
        <f t="shared" si="20"/>
        <v/>
      </c>
      <c r="V48" s="16" t="str">
        <f t="shared" si="21"/>
        <v/>
      </c>
      <c r="W48" s="17" t="str">
        <f>IF(A48&lt;&gt;"",VLOOKUP(A48,Hoja2!$A$1:$B$13,2,FALSE)&amp;IF(A48&lt;&gt;"Plan de Mejora AGR"," "&amp;#REF!," Id")&amp;" "&amp;B48&amp;" Sp ","")</f>
        <v/>
      </c>
      <c r="X48" s="27" t="str">
        <f t="shared" si="25"/>
        <v/>
      </c>
      <c r="Y48" s="27">
        <f t="shared" si="22"/>
        <v>1</v>
      </c>
      <c r="Z48" s="27" t="str">
        <f t="shared" si="23"/>
        <v/>
      </c>
      <c r="AA48" s="27" t="str">
        <f t="shared" si="8"/>
        <v/>
      </c>
    </row>
    <row r="49" spans="1:27" hidden="1" x14ac:dyDescent="0.3">
      <c r="A49" s="11"/>
      <c r="B49" s="1"/>
      <c r="C49" s="3"/>
      <c r="D49" s="3"/>
      <c r="E49" s="3"/>
      <c r="F49" s="8"/>
      <c r="G49" s="11"/>
      <c r="H49" s="10"/>
      <c r="I49" s="10"/>
      <c r="J49" s="4"/>
      <c r="K49" s="2"/>
      <c r="L49" s="3"/>
      <c r="M49" s="1"/>
      <c r="N49" s="30"/>
      <c r="O49" s="6"/>
      <c r="P49" s="6"/>
      <c r="Q49" s="29"/>
      <c r="R49" s="15" t="str">
        <f t="shared" si="17"/>
        <v/>
      </c>
      <c r="S49" s="31" t="str">
        <f t="shared" si="18"/>
        <v/>
      </c>
      <c r="T49" s="31" t="str">
        <f t="shared" si="19"/>
        <v/>
      </c>
      <c r="U49" s="31" t="str">
        <f t="shared" si="20"/>
        <v/>
      </c>
      <c r="V49" s="16" t="str">
        <f t="shared" si="21"/>
        <v/>
      </c>
      <c r="W49" s="17" t="str">
        <f>IF(A49&lt;&gt;"",VLOOKUP(A49,Hoja2!$A$1:$B$13,2,FALSE)&amp;IF(A49&lt;&gt;"Plan de Mejora AGR"," "&amp;#REF!," Id")&amp;" "&amp;B49&amp;" Sp ","")</f>
        <v/>
      </c>
      <c r="X49" s="27" t="str">
        <f t="shared" si="25"/>
        <v/>
      </c>
      <c r="Y49" s="27">
        <f t="shared" si="22"/>
        <v>1</v>
      </c>
      <c r="Z49" s="27" t="str">
        <f t="shared" si="23"/>
        <v/>
      </c>
      <c r="AA49" s="28" t="str">
        <f t="shared" si="8"/>
        <v/>
      </c>
    </row>
    <row r="50" spans="1:27" hidden="1" x14ac:dyDescent="0.3">
      <c r="A50" s="11"/>
      <c r="B50" s="1"/>
      <c r="C50" s="3"/>
      <c r="D50" s="3"/>
      <c r="E50" s="3"/>
      <c r="F50" s="8"/>
      <c r="G50" s="11"/>
      <c r="H50" s="10"/>
      <c r="I50" s="10"/>
      <c r="J50" s="4"/>
      <c r="K50" s="2"/>
      <c r="L50" s="3"/>
      <c r="M50" s="1"/>
      <c r="N50" s="30"/>
      <c r="O50" s="6"/>
      <c r="P50" s="6"/>
      <c r="Q50" s="29"/>
      <c r="R50" s="15" t="str">
        <f t="shared" si="17"/>
        <v/>
      </c>
      <c r="S50" s="31" t="str">
        <f t="shared" si="18"/>
        <v/>
      </c>
      <c r="T50" s="31" t="str">
        <f t="shared" si="19"/>
        <v/>
      </c>
      <c r="U50" s="31" t="str">
        <f t="shared" si="20"/>
        <v/>
      </c>
      <c r="V50" s="16" t="str">
        <f t="shared" si="21"/>
        <v/>
      </c>
      <c r="W50" s="17" t="str">
        <f>IF(A50&lt;&gt;"",VLOOKUP(A50,Hoja2!$A$1:$B$13,2,FALSE)&amp;IF(A50&lt;&gt;"Plan de Mejora AGR"," "&amp;#REF!," Id")&amp;" "&amp;B50&amp;" Sp ","")</f>
        <v/>
      </c>
      <c r="X50" s="27" t="str">
        <f t="shared" si="25"/>
        <v/>
      </c>
      <c r="Y50" s="27">
        <f t="shared" si="22"/>
        <v>1</v>
      </c>
      <c r="Z50" s="27" t="str">
        <f t="shared" si="23"/>
        <v/>
      </c>
      <c r="AA50" s="28" t="str">
        <f t="shared" si="8"/>
        <v/>
      </c>
    </row>
    <row r="51" spans="1:27" hidden="1" x14ac:dyDescent="0.3">
      <c r="A51" s="11"/>
      <c r="B51" s="1"/>
      <c r="C51" s="3"/>
      <c r="D51" s="3"/>
      <c r="E51" s="3"/>
      <c r="F51" s="8"/>
      <c r="G51" s="11"/>
      <c r="H51" s="10"/>
      <c r="I51" s="10"/>
      <c r="J51" s="4"/>
      <c r="K51" s="2"/>
      <c r="L51" s="3"/>
      <c r="M51" s="1"/>
      <c r="N51" s="30"/>
      <c r="O51" s="6"/>
      <c r="P51" s="6"/>
      <c r="Q51" s="29"/>
      <c r="R51" s="15" t="str">
        <f t="shared" si="17"/>
        <v/>
      </c>
      <c r="S51" s="31" t="str">
        <f t="shared" si="18"/>
        <v/>
      </c>
      <c r="T51" s="31" t="str">
        <f t="shared" si="19"/>
        <v/>
      </c>
      <c r="U51" s="31" t="str">
        <f t="shared" si="20"/>
        <v/>
      </c>
      <c r="V51" s="16" t="str">
        <f t="shared" si="21"/>
        <v/>
      </c>
      <c r="W51" s="17" t="str">
        <f>IF(A51&lt;&gt;"",VLOOKUP(A51,Hoja2!$A$1:$B$13,2,FALSE)&amp;IF(A51&lt;&gt;"Plan de Mejora AGR"," "&amp;#REF!," Id")&amp;" "&amp;B51&amp;" Sp ","")</f>
        <v/>
      </c>
      <c r="X51" s="27" t="str">
        <f t="shared" si="25"/>
        <v/>
      </c>
      <c r="Y51" s="27">
        <f t="shared" si="22"/>
        <v>1</v>
      </c>
      <c r="Z51" s="27" t="str">
        <f t="shared" si="23"/>
        <v/>
      </c>
      <c r="AA51" s="28" t="str">
        <f t="shared" si="8"/>
        <v/>
      </c>
    </row>
    <row r="52" spans="1:27" hidden="1" x14ac:dyDescent="0.3">
      <c r="A52" s="11"/>
      <c r="B52" s="1"/>
      <c r="C52" s="3"/>
      <c r="D52" s="3"/>
      <c r="E52" s="3"/>
      <c r="F52" s="8"/>
      <c r="G52" s="11"/>
      <c r="H52" s="10"/>
      <c r="I52" s="10"/>
      <c r="J52" s="4"/>
      <c r="K52" s="2"/>
      <c r="L52" s="3"/>
      <c r="M52" s="1"/>
      <c r="N52" s="30"/>
      <c r="O52" s="6"/>
      <c r="P52" s="6"/>
      <c r="Q52" s="29"/>
      <c r="R52" s="15" t="str">
        <f t="shared" si="17"/>
        <v/>
      </c>
      <c r="S52" s="31" t="str">
        <f t="shared" si="18"/>
        <v/>
      </c>
      <c r="T52" s="31" t="str">
        <f t="shared" si="19"/>
        <v/>
      </c>
      <c r="U52" s="31" t="str">
        <f t="shared" si="20"/>
        <v/>
      </c>
      <c r="V52" s="16" t="str">
        <f t="shared" si="21"/>
        <v/>
      </c>
      <c r="W52" s="17" t="str">
        <f>IF(A52&lt;&gt;"",VLOOKUP(A52,Hoja2!$A$1:$B$13,2,FALSE)&amp;IF(A52&lt;&gt;"Plan de Mejora AGR"," "&amp;#REF!," Id")&amp;" "&amp;B52&amp;" Sp ","")</f>
        <v/>
      </c>
      <c r="X52" s="27" t="str">
        <f t="shared" si="25"/>
        <v/>
      </c>
      <c r="Y52" s="27">
        <f t="shared" si="22"/>
        <v>1</v>
      </c>
      <c r="Z52" s="27" t="str">
        <f t="shared" si="23"/>
        <v/>
      </c>
      <c r="AA52" s="28" t="str">
        <f t="shared" si="8"/>
        <v/>
      </c>
    </row>
    <row r="53" spans="1:27" hidden="1" x14ac:dyDescent="0.3">
      <c r="A53" s="11"/>
      <c r="B53" s="1"/>
      <c r="C53" s="3"/>
      <c r="D53" s="3"/>
      <c r="E53" s="3"/>
      <c r="F53" s="8"/>
      <c r="G53" s="11"/>
      <c r="H53" s="10"/>
      <c r="I53" s="10"/>
      <c r="J53" s="4"/>
      <c r="K53" s="2"/>
      <c r="L53" s="3"/>
      <c r="M53" s="1"/>
      <c r="N53" s="30"/>
      <c r="O53" s="6"/>
      <c r="P53" s="6"/>
      <c r="Q53" s="29"/>
      <c r="R53" s="15" t="str">
        <f t="shared" si="17"/>
        <v/>
      </c>
      <c r="S53" s="31" t="str">
        <f t="shared" si="18"/>
        <v/>
      </c>
      <c r="T53" s="31" t="str">
        <f t="shared" si="19"/>
        <v/>
      </c>
      <c r="U53" s="31" t="str">
        <f t="shared" si="20"/>
        <v/>
      </c>
      <c r="V53" s="16" t="str">
        <f t="shared" si="21"/>
        <v/>
      </c>
      <c r="W53" s="17" t="str">
        <f>IF(A53&lt;&gt;"",VLOOKUP(A53,Hoja2!$A$1:$B$13,2,FALSE)&amp;IF(A53&lt;&gt;"Plan de Mejora AGR"," "&amp;#REF!," Id")&amp;" "&amp;B53&amp;" Sp ","")</f>
        <v/>
      </c>
      <c r="X53" s="27" t="str">
        <f t="shared" si="25"/>
        <v/>
      </c>
      <c r="Y53" s="27">
        <f t="shared" si="22"/>
        <v>1</v>
      </c>
      <c r="Z53" s="27" t="str">
        <f t="shared" si="23"/>
        <v/>
      </c>
      <c r="AA53" s="27" t="str">
        <f t="shared" si="8"/>
        <v/>
      </c>
    </row>
    <row r="54" spans="1:27" hidden="1" x14ac:dyDescent="0.3">
      <c r="A54" s="11"/>
      <c r="B54" s="1"/>
      <c r="C54" s="3"/>
      <c r="D54" s="3"/>
      <c r="E54" s="3"/>
      <c r="F54" s="8"/>
      <c r="G54" s="11"/>
      <c r="H54" s="10"/>
      <c r="I54" s="10"/>
      <c r="J54" s="4"/>
      <c r="K54" s="2"/>
      <c r="L54" s="3"/>
      <c r="M54" s="1"/>
      <c r="N54" s="30"/>
      <c r="O54" s="6"/>
      <c r="P54" s="6"/>
      <c r="Q54" s="29"/>
      <c r="R54" s="15" t="str">
        <f t="shared" si="17"/>
        <v/>
      </c>
      <c r="S54" s="31" t="str">
        <f t="shared" si="18"/>
        <v/>
      </c>
      <c r="T54" s="31" t="str">
        <f t="shared" si="19"/>
        <v/>
      </c>
      <c r="U54" s="31" t="str">
        <f t="shared" si="20"/>
        <v/>
      </c>
      <c r="V54" s="16" t="str">
        <f t="shared" si="21"/>
        <v/>
      </c>
      <c r="W54" s="17" t="str">
        <f>IF(A54&lt;&gt;"",VLOOKUP(A54,Hoja2!$A$1:$B$13,2,FALSE)&amp;IF(A54&lt;&gt;"Plan de Mejora AGR"," "&amp;#REF!," Id")&amp;" "&amp;B54&amp;" Sp ","")</f>
        <v/>
      </c>
      <c r="X54" s="27" t="str">
        <f t="shared" si="25"/>
        <v/>
      </c>
      <c r="Y54" s="27">
        <f t="shared" si="22"/>
        <v>1</v>
      </c>
      <c r="Z54" s="27" t="str">
        <f t="shared" si="23"/>
        <v/>
      </c>
      <c r="AA54" s="27" t="str">
        <f t="shared" si="8"/>
        <v/>
      </c>
    </row>
    <row r="55" spans="1:27" hidden="1" x14ac:dyDescent="0.3">
      <c r="A55" s="11"/>
      <c r="B55" s="1"/>
      <c r="C55" s="3"/>
      <c r="D55" s="3"/>
      <c r="E55" s="3"/>
      <c r="F55" s="8"/>
      <c r="G55" s="11"/>
      <c r="H55" s="10"/>
      <c r="I55" s="10"/>
      <c r="J55" s="4"/>
      <c r="K55" s="2"/>
      <c r="L55" s="3"/>
      <c r="M55" s="1"/>
      <c r="N55" s="30"/>
      <c r="O55" s="6"/>
      <c r="P55" s="6"/>
      <c r="Q55" s="29"/>
      <c r="R55" s="15" t="str">
        <f t="shared" si="17"/>
        <v/>
      </c>
      <c r="S55" s="31" t="str">
        <f t="shared" si="18"/>
        <v/>
      </c>
      <c r="T55" s="31" t="str">
        <f t="shared" si="19"/>
        <v/>
      </c>
      <c r="U55" s="31" t="str">
        <f t="shared" si="20"/>
        <v/>
      </c>
      <c r="V55" s="16" t="str">
        <f t="shared" si="21"/>
        <v/>
      </c>
      <c r="W55" s="17" t="str">
        <f>IF(A55&lt;&gt;"",VLOOKUP(A55,Hoja2!$A$1:$B$13,2,FALSE)&amp;IF(A55&lt;&gt;"Plan de Mejora AGR"," "&amp;#REF!," Id")&amp;" "&amp;B55&amp;" Sp ","")</f>
        <v/>
      </c>
      <c r="X55" s="27" t="str">
        <f t="shared" si="25"/>
        <v/>
      </c>
      <c r="Y55" s="27">
        <f t="shared" si="22"/>
        <v>1</v>
      </c>
      <c r="Z55" s="27" t="str">
        <f t="shared" si="23"/>
        <v/>
      </c>
      <c r="AA55" s="28" t="str">
        <f t="shared" si="8"/>
        <v/>
      </c>
    </row>
    <row r="56" spans="1:27" hidden="1" x14ac:dyDescent="0.3">
      <c r="A56" s="11"/>
      <c r="B56" s="1"/>
      <c r="C56" s="3"/>
      <c r="D56" s="3"/>
      <c r="E56" s="3"/>
      <c r="F56" s="8"/>
      <c r="G56" s="11"/>
      <c r="H56" s="10"/>
      <c r="I56" s="10"/>
      <c r="J56" s="4"/>
      <c r="K56" s="2"/>
      <c r="L56" s="3"/>
      <c r="M56" s="1"/>
      <c r="N56" s="30"/>
      <c r="O56" s="6"/>
      <c r="P56" s="6"/>
      <c r="Q56" s="29"/>
      <c r="R56" s="15" t="str">
        <f t="shared" si="17"/>
        <v/>
      </c>
      <c r="S56" s="31" t="str">
        <f t="shared" si="18"/>
        <v/>
      </c>
      <c r="T56" s="31" t="str">
        <f t="shared" si="19"/>
        <v/>
      </c>
      <c r="U56" s="31" t="str">
        <f t="shared" si="20"/>
        <v/>
      </c>
      <c r="V56" s="16" t="str">
        <f t="shared" si="21"/>
        <v/>
      </c>
      <c r="W56" s="17" t="str">
        <f>IF(A56&lt;&gt;"",VLOOKUP(A56,Hoja2!$A$1:$B$13,2,FALSE)&amp;IF(A56&lt;&gt;"Plan de Mejora AGR"," "&amp;#REF!," Id")&amp;" "&amp;B56&amp;" Sp ","")</f>
        <v/>
      </c>
      <c r="X56" s="27" t="str">
        <f t="shared" si="25"/>
        <v/>
      </c>
      <c r="Y56" s="27">
        <f t="shared" si="22"/>
        <v>1</v>
      </c>
      <c r="Z56" s="27" t="str">
        <f t="shared" si="23"/>
        <v/>
      </c>
      <c r="AA56" s="28" t="str">
        <f t="shared" si="8"/>
        <v/>
      </c>
    </row>
    <row r="57" spans="1:27" hidden="1" x14ac:dyDescent="0.3">
      <c r="A57" s="11"/>
      <c r="B57" s="1"/>
      <c r="C57" s="3"/>
      <c r="D57" s="3"/>
      <c r="E57" s="3"/>
      <c r="F57" s="8"/>
      <c r="G57" s="11"/>
      <c r="H57" s="10"/>
      <c r="I57" s="10"/>
      <c r="J57" s="4"/>
      <c r="K57" s="2"/>
      <c r="L57" s="3"/>
      <c r="M57" s="1"/>
      <c r="N57" s="30"/>
      <c r="O57" s="6"/>
      <c r="P57" s="6"/>
      <c r="Q57" s="29"/>
      <c r="R57" s="15" t="str">
        <f t="shared" si="17"/>
        <v/>
      </c>
      <c r="S57" s="31" t="str">
        <f t="shared" si="18"/>
        <v/>
      </c>
      <c r="T57" s="31" t="str">
        <f t="shared" si="19"/>
        <v/>
      </c>
      <c r="U57" s="31" t="str">
        <f t="shared" si="20"/>
        <v/>
      </c>
      <c r="V57" s="16" t="str">
        <f t="shared" si="21"/>
        <v/>
      </c>
      <c r="W57" s="17" t="str">
        <f>IF(A57&lt;&gt;"",VLOOKUP(A57,Hoja2!$A$1:$B$13,2,FALSE)&amp;IF(A57&lt;&gt;"Plan de Mejora AGR"," "&amp;#REF!," Id")&amp;" "&amp;B57&amp;" Sp ","")</f>
        <v/>
      </c>
      <c r="X57" s="27" t="str">
        <f t="shared" si="25"/>
        <v/>
      </c>
      <c r="Y57" s="27">
        <f t="shared" si="22"/>
        <v>1</v>
      </c>
      <c r="Z57" s="27" t="str">
        <f t="shared" si="23"/>
        <v/>
      </c>
      <c r="AA57" s="28" t="str">
        <f t="shared" si="8"/>
        <v/>
      </c>
    </row>
    <row r="58" spans="1:27" hidden="1" x14ac:dyDescent="0.3">
      <c r="A58" s="11"/>
      <c r="B58" s="1"/>
      <c r="C58" s="3"/>
      <c r="D58" s="3"/>
      <c r="E58" s="3"/>
      <c r="F58" s="8"/>
      <c r="G58" s="11"/>
      <c r="H58" s="10"/>
      <c r="I58" s="10"/>
      <c r="J58" s="4"/>
      <c r="K58" s="2"/>
      <c r="L58" s="3"/>
      <c r="M58" s="1"/>
      <c r="N58" s="30"/>
      <c r="O58" s="6"/>
      <c r="P58" s="6"/>
      <c r="Q58" s="29"/>
      <c r="R58" s="15" t="str">
        <f t="shared" si="17"/>
        <v/>
      </c>
      <c r="S58" s="31" t="str">
        <f t="shared" si="18"/>
        <v/>
      </c>
      <c r="T58" s="31" t="str">
        <f t="shared" si="19"/>
        <v/>
      </c>
      <c r="U58" s="31" t="str">
        <f t="shared" si="20"/>
        <v/>
      </c>
      <c r="V58" s="16" t="str">
        <f t="shared" si="21"/>
        <v/>
      </c>
      <c r="W58" s="17" t="str">
        <f>IF(A58&lt;&gt;"",VLOOKUP(A58,Hoja2!$A$1:$B$13,2,FALSE)&amp;IF(A58&lt;&gt;"Plan de Mejora AGR"," "&amp;#REF!," Id")&amp;" "&amp;B58&amp;" Sp ","")</f>
        <v/>
      </c>
      <c r="X58" s="27" t="str">
        <f t="shared" si="25"/>
        <v/>
      </c>
      <c r="Y58" s="27">
        <f t="shared" si="22"/>
        <v>1</v>
      </c>
      <c r="Z58" s="27" t="str">
        <f t="shared" si="23"/>
        <v/>
      </c>
      <c r="AA58" s="28" t="str">
        <f t="shared" si="8"/>
        <v/>
      </c>
    </row>
    <row r="59" spans="1:27" hidden="1" x14ac:dyDescent="0.3">
      <c r="A59" s="11"/>
      <c r="B59" s="1"/>
      <c r="C59" s="3"/>
      <c r="D59" s="3"/>
      <c r="E59" s="3"/>
      <c r="F59" s="8"/>
      <c r="G59" s="11"/>
      <c r="H59" s="10"/>
      <c r="I59" s="10"/>
      <c r="J59" s="4"/>
      <c r="K59" s="2"/>
      <c r="L59" s="3"/>
      <c r="M59" s="1"/>
      <c r="N59" s="30"/>
      <c r="O59" s="6"/>
      <c r="P59" s="6"/>
      <c r="Q59" s="29"/>
      <c r="R59" s="15" t="str">
        <f t="shared" ref="R59:R60" si="26">IF((LEN(M59)+LEN(N59)+LEN(O59)+LEN(P59))=0,"",MAX(M59:P59))</f>
        <v/>
      </c>
      <c r="S59" s="31" t="str">
        <f t="shared" ref="S59:S60" si="27">IF((LEN(N59)+LEN(O59)+LEN(P59))=0,"",N59/K59)</f>
        <v/>
      </c>
      <c r="T59" s="31" t="str">
        <f t="shared" ref="T59:T60" si="28">IF((LEN(N59)+LEN(O59)+LEN(P59))=0,"",IF(O59&lt;&gt;"",O59/K59,""))</f>
        <v/>
      </c>
      <c r="U59" s="31" t="str">
        <f t="shared" ref="U59:U60" si="29">IF((LEN(N59)+LEN(O59)+LEN(P59))=0,"",IF(P59&lt;&gt;"",$R59/K59,""))</f>
        <v/>
      </c>
      <c r="V59" s="16" t="str">
        <f t="shared" ref="V59:V60" si="30">IF((LEN(M59)+LEN(N59)+LEN(O59)+LEN(P59))=0,"",R59/K59)</f>
        <v/>
      </c>
      <c r="W59" s="17" t="str">
        <f>IF(A59&lt;&gt;"",VLOOKUP(A59,Hoja2!$A$1:$B$13,2,FALSE)&amp;IF(A59&lt;&gt;"Plan de Mejora AGR"," "&amp;#REF!," Id")&amp;" "&amp;B59&amp;" Sp ","")</f>
        <v/>
      </c>
      <c r="X59" s="27" t="str">
        <f t="shared" ref="X59:X60" si="31">IF(AND(V59&gt;0%,V59&lt;100%),1,"")</f>
        <v/>
      </c>
      <c r="Y59" s="27">
        <f t="shared" ref="Y59:Y60" si="32">IF(OR(V59="",V59&lt;=0%),1,"")</f>
        <v>1</v>
      </c>
      <c r="Z59" s="27" t="str">
        <f t="shared" ref="Z59:Z60" si="33">IF(V59=100%,1,"")</f>
        <v/>
      </c>
      <c r="AA59" s="28" t="str">
        <f t="shared" ref="AA59:AA60" si="34">IF(AND(V59&lt;100%,I59&lt;$AA$11),1,"")</f>
        <v/>
      </c>
    </row>
    <row r="60" spans="1:27" hidden="1" x14ac:dyDescent="0.3">
      <c r="A60" s="11"/>
      <c r="B60" s="1"/>
      <c r="C60" s="3"/>
      <c r="D60" s="3"/>
      <c r="E60" s="3"/>
      <c r="F60" s="8"/>
      <c r="G60" s="11"/>
      <c r="H60" s="10"/>
      <c r="I60" s="10"/>
      <c r="J60" s="4"/>
      <c r="K60" s="2"/>
      <c r="L60" s="3"/>
      <c r="M60" s="1"/>
      <c r="N60" s="30"/>
      <c r="O60" s="6"/>
      <c r="P60" s="6"/>
      <c r="Q60" s="29"/>
      <c r="R60" s="15" t="str">
        <f t="shared" si="26"/>
        <v/>
      </c>
      <c r="S60" s="31" t="str">
        <f t="shared" si="27"/>
        <v/>
      </c>
      <c r="T60" s="31" t="str">
        <f t="shared" si="28"/>
        <v/>
      </c>
      <c r="U60" s="31" t="str">
        <f t="shared" si="29"/>
        <v/>
      </c>
      <c r="V60" s="16" t="str">
        <f t="shared" si="30"/>
        <v/>
      </c>
      <c r="W60" s="17" t="str">
        <f>IF(A60&lt;&gt;"",VLOOKUP(A60,Hoja2!$A$1:$B$13,2,FALSE)&amp;IF(A60&lt;&gt;"Plan de Mejora AGR"," "&amp;#REF!," Id")&amp;" "&amp;B60&amp;" Sp ","")</f>
        <v/>
      </c>
      <c r="X60" s="27" t="str">
        <f t="shared" si="31"/>
        <v/>
      </c>
      <c r="Y60" s="27">
        <f t="shared" si="32"/>
        <v>1</v>
      </c>
      <c r="Z60" s="27" t="str">
        <f t="shared" si="33"/>
        <v/>
      </c>
      <c r="AA60" s="28" t="str">
        <f t="shared" si="34"/>
        <v/>
      </c>
    </row>
    <row r="61" spans="1:27" hidden="1" x14ac:dyDescent="0.3">
      <c r="A61" s="11"/>
      <c r="B61" s="1"/>
      <c r="C61" s="3"/>
      <c r="D61" s="3"/>
      <c r="E61" s="3"/>
      <c r="F61" s="8"/>
      <c r="G61" s="11"/>
      <c r="H61" s="10"/>
      <c r="I61" s="10"/>
      <c r="J61" s="4"/>
      <c r="K61" s="2"/>
      <c r="L61" s="3"/>
      <c r="M61" s="1"/>
      <c r="N61" s="30"/>
      <c r="O61" s="6"/>
      <c r="P61" s="6"/>
      <c r="Q61" s="29"/>
      <c r="R61" s="15" t="str">
        <f t="shared" ref="R61:R72" si="35">IF((LEN(M61)+LEN(N61)+LEN(O61)+LEN(P61))=0,"",MAX(M61:P61))</f>
        <v/>
      </c>
      <c r="S61" s="31" t="str">
        <f t="shared" ref="S61:S72" si="36">IF((LEN(N61)+LEN(O61)+LEN(P61))=0,"",N61/K61)</f>
        <v/>
      </c>
      <c r="T61" s="31" t="str">
        <f t="shared" ref="T61:T72" si="37">IF((LEN(N61)+LEN(O61)+LEN(P61))=0,"",IF(O61&lt;&gt;"",O61/K61,""))</f>
        <v/>
      </c>
      <c r="U61" s="31" t="str">
        <f t="shared" ref="U61:U72" si="38">IF((LEN(N61)+LEN(O61)+LEN(P61))=0,"",IF(P61&lt;&gt;"",$R61/K61,""))</f>
        <v/>
      </c>
      <c r="V61" s="16" t="str">
        <f t="shared" ref="V61:V72" si="39">IF((LEN(M61)+LEN(N61)+LEN(O61)+LEN(P61))=0,"",R61/K61)</f>
        <v/>
      </c>
      <c r="W61" s="17" t="str">
        <f>IF(A61&lt;&gt;"",VLOOKUP(A61,Hoja2!$A$1:$B$13,2,FALSE)&amp;IF(A61&lt;&gt;"Plan de Mejora AGR"," "&amp;#REF!," Id")&amp;" "&amp;B61&amp;" Sp ","")</f>
        <v/>
      </c>
      <c r="X61" s="27" t="str">
        <f t="shared" ref="X61:X72" si="40">IF(AND(V61&gt;0%,V61&lt;100%),1,"")</f>
        <v/>
      </c>
      <c r="Y61" s="27">
        <f t="shared" ref="Y61:Y72" si="41">IF(OR(V61="",V61&lt;=0%),1,"")</f>
        <v>1</v>
      </c>
      <c r="Z61" s="27" t="str">
        <f t="shared" ref="Z61:Z72" si="42">IF(V61=100%,1,"")</f>
        <v/>
      </c>
      <c r="AA61" s="28" t="str">
        <f t="shared" ref="AA61:AA66" si="43">IF(AND(V61&lt;100%,I61&lt;$AA$11),1,"")</f>
        <v/>
      </c>
    </row>
    <row r="62" spans="1:27" hidden="1" x14ac:dyDescent="0.3">
      <c r="A62" s="11"/>
      <c r="B62" s="1"/>
      <c r="C62" s="3"/>
      <c r="D62" s="3"/>
      <c r="E62" s="3"/>
      <c r="F62" s="8"/>
      <c r="G62" s="11"/>
      <c r="H62" s="10"/>
      <c r="I62" s="10"/>
      <c r="J62" s="4"/>
      <c r="K62" s="2"/>
      <c r="L62" s="3"/>
      <c r="M62" s="1"/>
      <c r="N62" s="30"/>
      <c r="O62" s="6"/>
      <c r="P62" s="6"/>
      <c r="Q62" s="29"/>
      <c r="R62" s="15" t="str">
        <f t="shared" si="35"/>
        <v/>
      </c>
      <c r="S62" s="31" t="str">
        <f t="shared" si="36"/>
        <v/>
      </c>
      <c r="T62" s="31" t="str">
        <f t="shared" si="37"/>
        <v/>
      </c>
      <c r="U62" s="31" t="str">
        <f t="shared" si="38"/>
        <v/>
      </c>
      <c r="V62" s="16" t="str">
        <f t="shared" si="39"/>
        <v/>
      </c>
      <c r="W62" s="17" t="str">
        <f>IF(A62&lt;&gt;"",VLOOKUP(A62,Hoja2!$A$1:$B$13,2,FALSE)&amp;IF(A62&lt;&gt;"Plan de Mejora AGR"," "&amp;#REF!," Id")&amp;" "&amp;B62&amp;" Sp ","")</f>
        <v/>
      </c>
      <c r="X62" s="27" t="str">
        <f t="shared" si="40"/>
        <v/>
      </c>
      <c r="Y62" s="27">
        <f t="shared" si="41"/>
        <v>1</v>
      </c>
      <c r="Z62" s="27" t="str">
        <f t="shared" si="42"/>
        <v/>
      </c>
      <c r="AA62" s="28" t="str">
        <f t="shared" si="43"/>
        <v/>
      </c>
    </row>
    <row r="63" spans="1:27" hidden="1" x14ac:dyDescent="0.3">
      <c r="A63" s="11"/>
      <c r="B63" s="1"/>
      <c r="C63" s="3"/>
      <c r="D63" s="3"/>
      <c r="E63" s="3"/>
      <c r="F63" s="8"/>
      <c r="G63" s="11"/>
      <c r="H63" s="10"/>
      <c r="I63" s="10"/>
      <c r="J63" s="4"/>
      <c r="K63" s="2"/>
      <c r="L63" s="3"/>
      <c r="M63" s="1"/>
      <c r="N63" s="30"/>
      <c r="O63" s="6"/>
      <c r="P63" s="6"/>
      <c r="Q63" s="29"/>
      <c r="R63" s="15" t="str">
        <f t="shared" si="35"/>
        <v/>
      </c>
      <c r="S63" s="31" t="str">
        <f t="shared" si="36"/>
        <v/>
      </c>
      <c r="T63" s="31" t="str">
        <f t="shared" si="37"/>
        <v/>
      </c>
      <c r="U63" s="31" t="str">
        <f t="shared" si="38"/>
        <v/>
      </c>
      <c r="V63" s="16" t="str">
        <f t="shared" si="39"/>
        <v/>
      </c>
      <c r="W63" s="17" t="str">
        <f>IF(A63&lt;&gt;"",VLOOKUP(A63,Hoja2!$A$1:$B$13,2,FALSE)&amp;IF(A63&lt;&gt;"Plan de Mejora AGR"," "&amp;#REF!," Id")&amp;" "&amp;B63&amp;" Sp ","")</f>
        <v/>
      </c>
      <c r="X63" s="27" t="str">
        <f t="shared" si="40"/>
        <v/>
      </c>
      <c r="Y63" s="27">
        <f t="shared" si="41"/>
        <v>1</v>
      </c>
      <c r="Z63" s="27" t="str">
        <f t="shared" si="42"/>
        <v/>
      </c>
      <c r="AA63" s="28" t="str">
        <f t="shared" si="43"/>
        <v/>
      </c>
    </row>
    <row r="64" spans="1:27" hidden="1" x14ac:dyDescent="0.3">
      <c r="A64" s="11"/>
      <c r="B64" s="1"/>
      <c r="C64" s="3"/>
      <c r="D64" s="3"/>
      <c r="E64" s="3"/>
      <c r="F64" s="8"/>
      <c r="G64" s="11"/>
      <c r="H64" s="10"/>
      <c r="I64" s="10"/>
      <c r="J64" s="4"/>
      <c r="K64" s="2"/>
      <c r="L64" s="3"/>
      <c r="M64" s="1"/>
      <c r="N64" s="30"/>
      <c r="O64" s="6"/>
      <c r="P64" s="6"/>
      <c r="Q64" s="29"/>
      <c r="R64" s="15" t="str">
        <f t="shared" si="35"/>
        <v/>
      </c>
      <c r="S64" s="31" t="str">
        <f t="shared" si="36"/>
        <v/>
      </c>
      <c r="T64" s="31" t="str">
        <f t="shared" si="37"/>
        <v/>
      </c>
      <c r="U64" s="31" t="str">
        <f t="shared" si="38"/>
        <v/>
      </c>
      <c r="V64" s="16" t="str">
        <f t="shared" si="39"/>
        <v/>
      </c>
      <c r="W64" s="17" t="str">
        <f>IF(A64&lt;&gt;"",VLOOKUP(A64,Hoja2!$A$1:$B$13,2,FALSE)&amp;IF(A64&lt;&gt;"Plan de Mejora AGR"," "&amp;#REF!," Id")&amp;" "&amp;B64&amp;" Sp ","")</f>
        <v/>
      </c>
      <c r="X64" s="27" t="str">
        <f t="shared" si="40"/>
        <v/>
      </c>
      <c r="Y64" s="27">
        <f t="shared" si="41"/>
        <v>1</v>
      </c>
      <c r="Z64" s="27" t="str">
        <f t="shared" si="42"/>
        <v/>
      </c>
      <c r="AA64" s="28" t="str">
        <f t="shared" si="43"/>
        <v/>
      </c>
    </row>
    <row r="65" spans="1:27" hidden="1" x14ac:dyDescent="0.3">
      <c r="A65" s="11"/>
      <c r="B65" s="1"/>
      <c r="C65" s="3"/>
      <c r="D65" s="3"/>
      <c r="E65" s="3"/>
      <c r="F65" s="8"/>
      <c r="G65" s="11"/>
      <c r="H65" s="10"/>
      <c r="I65" s="10"/>
      <c r="J65" s="4"/>
      <c r="K65" s="2"/>
      <c r="L65" s="3"/>
      <c r="M65" s="1"/>
      <c r="N65" s="30"/>
      <c r="O65" s="6"/>
      <c r="P65" s="6"/>
      <c r="Q65" s="29"/>
      <c r="R65" s="15" t="str">
        <f t="shared" si="35"/>
        <v/>
      </c>
      <c r="S65" s="31" t="str">
        <f t="shared" si="36"/>
        <v/>
      </c>
      <c r="T65" s="31" t="str">
        <f t="shared" si="37"/>
        <v/>
      </c>
      <c r="U65" s="31" t="str">
        <f t="shared" si="38"/>
        <v/>
      </c>
      <c r="V65" s="16" t="str">
        <f t="shared" si="39"/>
        <v/>
      </c>
      <c r="W65" s="17" t="str">
        <f>IF(A65&lt;&gt;"",VLOOKUP(A65,Hoja2!$A$1:$B$13,2,FALSE)&amp;IF(A65&lt;&gt;"Plan de Mejora AGR"," "&amp;#REF!," Id")&amp;" "&amp;B65&amp;" Sp ","")</f>
        <v/>
      </c>
      <c r="X65" s="27" t="str">
        <f t="shared" si="40"/>
        <v/>
      </c>
      <c r="Y65" s="27">
        <f t="shared" si="41"/>
        <v>1</v>
      </c>
      <c r="Z65" s="27" t="str">
        <f t="shared" si="42"/>
        <v/>
      </c>
      <c r="AA65" s="28" t="str">
        <f t="shared" si="43"/>
        <v/>
      </c>
    </row>
    <row r="66" spans="1:27" hidden="1" x14ac:dyDescent="0.3">
      <c r="A66" s="11"/>
      <c r="B66" s="1"/>
      <c r="C66" s="3"/>
      <c r="D66" s="3"/>
      <c r="E66" s="3"/>
      <c r="F66" s="8"/>
      <c r="G66" s="11"/>
      <c r="H66" s="10"/>
      <c r="I66" s="10"/>
      <c r="J66" s="4"/>
      <c r="K66" s="2"/>
      <c r="L66" s="3"/>
      <c r="M66" s="1"/>
      <c r="N66" s="30"/>
      <c r="O66" s="6"/>
      <c r="P66" s="6"/>
      <c r="Q66" s="29"/>
      <c r="R66" s="15" t="str">
        <f t="shared" si="35"/>
        <v/>
      </c>
      <c r="S66" s="31" t="str">
        <f t="shared" si="36"/>
        <v/>
      </c>
      <c r="T66" s="31" t="str">
        <f t="shared" si="37"/>
        <v/>
      </c>
      <c r="U66" s="31" t="str">
        <f t="shared" si="38"/>
        <v/>
      </c>
      <c r="V66" s="16" t="str">
        <f t="shared" si="39"/>
        <v/>
      </c>
      <c r="W66" s="17" t="str">
        <f>IF(A66&lt;&gt;"",VLOOKUP(A66,Hoja2!$A$1:$B$13,2,FALSE)&amp;IF(A66&lt;&gt;"Plan de Mejora AGR"," "&amp;#REF!," Id")&amp;" "&amp;B66&amp;" Sp ","")</f>
        <v/>
      </c>
      <c r="X66" s="27" t="str">
        <f t="shared" si="40"/>
        <v/>
      </c>
      <c r="Y66" s="27">
        <f t="shared" si="41"/>
        <v>1</v>
      </c>
      <c r="Z66" s="27" t="str">
        <f t="shared" si="42"/>
        <v/>
      </c>
      <c r="AA66" s="28" t="str">
        <f t="shared" si="43"/>
        <v/>
      </c>
    </row>
    <row r="67" spans="1:27" hidden="1" x14ac:dyDescent="0.3">
      <c r="A67" s="11"/>
      <c r="B67" s="1"/>
      <c r="C67" s="3"/>
      <c r="D67" s="3"/>
      <c r="E67" s="3"/>
      <c r="F67" s="8"/>
      <c r="G67" s="11"/>
      <c r="H67" s="10"/>
      <c r="I67" s="10"/>
      <c r="J67" s="4"/>
      <c r="K67" s="2"/>
      <c r="L67" s="3"/>
      <c r="M67" s="1"/>
      <c r="N67" s="30"/>
      <c r="O67" s="6"/>
      <c r="P67" s="6"/>
      <c r="Q67" s="29"/>
      <c r="R67" s="15" t="str">
        <f t="shared" ref="R67" si="44">IF((LEN(M67)+LEN(N67)+LEN(O67)+LEN(P67))=0,"",MAX(M67:P67))</f>
        <v/>
      </c>
      <c r="S67" s="31" t="str">
        <f t="shared" ref="S67" si="45">IF((LEN(N67)+LEN(O67)+LEN(P67))=0,"",N67/K67)</f>
        <v/>
      </c>
      <c r="T67" s="31" t="str">
        <f t="shared" ref="T67" si="46">IF((LEN(N67)+LEN(O67)+LEN(P67))=0,"",IF(O67&lt;&gt;"",O67/K67,""))</f>
        <v/>
      </c>
      <c r="U67" s="31" t="str">
        <f t="shared" ref="U67" si="47">IF((LEN(N67)+LEN(O67)+LEN(P67))=0,"",IF(P67&lt;&gt;"",$R67/K67,""))</f>
        <v/>
      </c>
      <c r="V67" s="16" t="str">
        <f t="shared" ref="V67" si="48">IF((LEN(M67)+LEN(N67)+LEN(O67)+LEN(P67))=0,"",R67/K67)</f>
        <v/>
      </c>
      <c r="W67" s="17" t="str">
        <f>IF(A67&lt;&gt;"",VLOOKUP(A67,Hoja2!$A$1:$B$13,2,FALSE)&amp;IF(A67&lt;&gt;"Plan de Mejora AGR"," "&amp;#REF!," Id")&amp;" "&amp;B67&amp;" Sp ","")</f>
        <v/>
      </c>
      <c r="X67" s="27" t="str">
        <f t="shared" ref="X67" si="49">IF(AND(V67&gt;0%,V67&lt;100%),1,"")</f>
        <v/>
      </c>
      <c r="Y67" s="27">
        <f t="shared" ref="Y67" si="50">IF(OR(V67="",V67&lt;=0%),1,"")</f>
        <v>1</v>
      </c>
      <c r="Z67" s="27" t="str">
        <f t="shared" ref="Z67" si="51">IF(V67=100%,1,"")</f>
        <v/>
      </c>
      <c r="AA67" s="28" t="str">
        <f t="shared" ref="AA67" si="52">IF(AND(V67&lt;100%,I67&lt;$AA$11),1,"")</f>
        <v/>
      </c>
    </row>
    <row r="68" spans="1:27" hidden="1" x14ac:dyDescent="0.3">
      <c r="A68" s="11"/>
      <c r="B68" s="1"/>
      <c r="C68" s="3"/>
      <c r="D68" s="3"/>
      <c r="E68" s="3"/>
      <c r="F68" s="8"/>
      <c r="G68" s="11"/>
      <c r="H68" s="10"/>
      <c r="I68" s="10"/>
      <c r="J68" s="4"/>
      <c r="K68" s="2"/>
      <c r="L68" s="3"/>
      <c r="M68" s="1"/>
      <c r="N68" s="30"/>
      <c r="O68" s="6"/>
      <c r="P68" s="6"/>
      <c r="Q68" s="29"/>
      <c r="R68" s="15" t="str">
        <f t="shared" si="35"/>
        <v/>
      </c>
      <c r="S68" s="31" t="str">
        <f t="shared" si="36"/>
        <v/>
      </c>
      <c r="T68" s="31" t="str">
        <f t="shared" si="37"/>
        <v/>
      </c>
      <c r="U68" s="31" t="str">
        <f t="shared" si="38"/>
        <v/>
      </c>
      <c r="V68" s="16" t="str">
        <f t="shared" si="39"/>
        <v/>
      </c>
      <c r="W68" s="17" t="str">
        <f>IF(A68&lt;&gt;"",VLOOKUP(A68,Hoja2!$A$1:$B$13,2,FALSE)&amp;IF(A68&lt;&gt;"Plan de Mejora AGR"," "&amp;#REF!," Id")&amp;" "&amp;B68&amp;" Sp ","")</f>
        <v/>
      </c>
      <c r="X68" s="27" t="str">
        <f t="shared" si="40"/>
        <v/>
      </c>
      <c r="Y68" s="27">
        <f t="shared" si="41"/>
        <v>1</v>
      </c>
      <c r="Z68" s="27" t="str">
        <f t="shared" si="42"/>
        <v/>
      </c>
      <c r="AA68" s="28" t="str">
        <f>IF(AND(V68&lt;100%,I68&lt;$AA$11),1,"")</f>
        <v/>
      </c>
    </row>
    <row r="69" spans="1:27" hidden="1" x14ac:dyDescent="0.3">
      <c r="A69" s="11"/>
      <c r="B69" s="1"/>
      <c r="C69" s="3"/>
      <c r="D69" s="3"/>
      <c r="E69" s="3"/>
      <c r="F69" s="8"/>
      <c r="G69" s="11"/>
      <c r="H69" s="10"/>
      <c r="I69" s="10"/>
      <c r="J69" s="4"/>
      <c r="K69" s="2"/>
      <c r="L69" s="3"/>
      <c r="M69" s="1"/>
      <c r="N69" s="30"/>
      <c r="O69" s="6"/>
      <c r="P69" s="6"/>
      <c r="Q69" s="29"/>
      <c r="R69" s="15" t="str">
        <f t="shared" si="35"/>
        <v/>
      </c>
      <c r="S69" s="31" t="str">
        <f t="shared" si="36"/>
        <v/>
      </c>
      <c r="T69" s="31" t="str">
        <f t="shared" si="37"/>
        <v/>
      </c>
      <c r="U69" s="31" t="str">
        <f t="shared" si="38"/>
        <v/>
      </c>
      <c r="V69" s="16" t="str">
        <f t="shared" si="39"/>
        <v/>
      </c>
      <c r="W69" s="17" t="str">
        <f>IF(A69&lt;&gt;"",VLOOKUP(A69,Hoja2!$A$1:$B$13,2,FALSE)&amp;IF(A69&lt;&gt;"Plan de Mejora AGR"," "&amp;#REF!," Id")&amp;" "&amp;B69&amp;" Sp ","")</f>
        <v/>
      </c>
      <c r="X69" s="27" t="str">
        <f t="shared" si="40"/>
        <v/>
      </c>
      <c r="Y69" s="27">
        <f t="shared" si="41"/>
        <v>1</v>
      </c>
      <c r="Z69" s="27" t="str">
        <f t="shared" si="42"/>
        <v/>
      </c>
      <c r="AA69" s="28" t="str">
        <f>IF(AND(V69&lt;100%,I69&lt;$AA$11),1,"")</f>
        <v/>
      </c>
    </row>
    <row r="70" spans="1:27" hidden="1" x14ac:dyDescent="0.3">
      <c r="A70" s="11"/>
      <c r="B70" s="1"/>
      <c r="C70" s="3"/>
      <c r="D70" s="3"/>
      <c r="E70" s="3"/>
      <c r="F70" s="8"/>
      <c r="G70" s="11"/>
      <c r="H70" s="10"/>
      <c r="I70" s="10"/>
      <c r="J70" s="4"/>
      <c r="K70" s="2"/>
      <c r="L70" s="3"/>
      <c r="M70" s="1"/>
      <c r="N70" s="30"/>
      <c r="O70" s="6"/>
      <c r="P70" s="6"/>
      <c r="Q70" s="29"/>
      <c r="R70" s="15" t="str">
        <f t="shared" si="35"/>
        <v/>
      </c>
      <c r="S70" s="31" t="str">
        <f t="shared" si="36"/>
        <v/>
      </c>
      <c r="T70" s="31" t="str">
        <f t="shared" si="37"/>
        <v/>
      </c>
      <c r="U70" s="31" t="str">
        <f t="shared" si="38"/>
        <v/>
      </c>
      <c r="V70" s="16" t="str">
        <f t="shared" si="39"/>
        <v/>
      </c>
      <c r="W70" s="17" t="str">
        <f>IF(A70&lt;&gt;"",VLOOKUP(A70,Hoja2!$A$1:$B$13,2,FALSE)&amp;IF(A70&lt;&gt;"Plan de Mejora AGR"," "&amp;#REF!," Id")&amp;" "&amp;B70&amp;" Sp ","")</f>
        <v/>
      </c>
      <c r="X70" s="27" t="str">
        <f t="shared" si="40"/>
        <v/>
      </c>
      <c r="Y70" s="27">
        <f t="shared" si="41"/>
        <v>1</v>
      </c>
      <c r="Z70" s="27" t="str">
        <f t="shared" si="42"/>
        <v/>
      </c>
      <c r="AA70" s="28" t="str">
        <f>IF(AND(V70&lt;100%,I70&lt;$AA$11),1,"")</f>
        <v/>
      </c>
    </row>
    <row r="71" spans="1:27" hidden="1" x14ac:dyDescent="0.3">
      <c r="A71" s="11"/>
      <c r="B71" s="1"/>
      <c r="C71" s="3"/>
      <c r="D71" s="3"/>
      <c r="E71" s="3"/>
      <c r="F71" s="8"/>
      <c r="G71" s="11"/>
      <c r="H71" s="10"/>
      <c r="I71" s="10"/>
      <c r="J71" s="4"/>
      <c r="K71" s="2"/>
      <c r="L71" s="3"/>
      <c r="M71" s="1"/>
      <c r="N71" s="30"/>
      <c r="O71" s="6"/>
      <c r="P71" s="6"/>
      <c r="Q71" s="29"/>
      <c r="R71" s="15" t="str">
        <f t="shared" si="35"/>
        <v/>
      </c>
      <c r="S71" s="31" t="str">
        <f t="shared" si="36"/>
        <v/>
      </c>
      <c r="T71" s="31" t="str">
        <f t="shared" si="37"/>
        <v/>
      </c>
      <c r="U71" s="31" t="str">
        <f t="shared" si="38"/>
        <v/>
      </c>
      <c r="V71" s="16" t="str">
        <f t="shared" si="39"/>
        <v/>
      </c>
      <c r="W71" s="17" t="str">
        <f>IF(A71&lt;&gt;"",VLOOKUP(A71,Hoja2!$A$1:$B$13,2,FALSE)&amp;IF(A71&lt;&gt;"Plan de Mejora AGR"," "&amp;#REF!," Id")&amp;" "&amp;B71&amp;" Sp ","")</f>
        <v/>
      </c>
      <c r="X71" s="27" t="str">
        <f t="shared" si="40"/>
        <v/>
      </c>
      <c r="Y71" s="27">
        <f t="shared" si="41"/>
        <v>1</v>
      </c>
      <c r="Z71" s="27" t="str">
        <f t="shared" si="42"/>
        <v/>
      </c>
      <c r="AA71" s="28" t="str">
        <f>IF(AND(V71&lt;100%,I71&lt;$AA$11),1,"")</f>
        <v/>
      </c>
    </row>
    <row r="72" spans="1:27" hidden="1" x14ac:dyDescent="0.3">
      <c r="A72" s="11"/>
      <c r="B72" s="1"/>
      <c r="C72" s="3"/>
      <c r="D72" s="3"/>
      <c r="E72" s="3"/>
      <c r="F72" s="8"/>
      <c r="G72" s="11"/>
      <c r="H72" s="10"/>
      <c r="I72" s="10"/>
      <c r="J72" s="4"/>
      <c r="K72" s="2"/>
      <c r="L72" s="3"/>
      <c r="M72" s="1"/>
      <c r="N72" s="30"/>
      <c r="O72" s="6"/>
      <c r="P72" s="6"/>
      <c r="Q72" s="29"/>
      <c r="R72" s="15" t="str">
        <f t="shared" si="35"/>
        <v/>
      </c>
      <c r="S72" s="31" t="str">
        <f t="shared" si="36"/>
        <v/>
      </c>
      <c r="T72" s="31" t="str">
        <f t="shared" si="37"/>
        <v/>
      </c>
      <c r="U72" s="31" t="str">
        <f t="shared" si="38"/>
        <v/>
      </c>
      <c r="V72" s="16" t="str">
        <f t="shared" si="39"/>
        <v/>
      </c>
      <c r="W72" s="17" t="str">
        <f>IF(A72&lt;&gt;"",VLOOKUP(A72,Hoja2!$A$1:$B$13,2,FALSE)&amp;IF(A72&lt;&gt;"Plan de Mejora AGR"," "&amp;#REF!," Id")&amp;" "&amp;B72&amp;" Sp ","")</f>
        <v/>
      </c>
      <c r="X72" s="27" t="str">
        <f t="shared" si="40"/>
        <v/>
      </c>
      <c r="Y72" s="27">
        <f t="shared" si="41"/>
        <v>1</v>
      </c>
      <c r="Z72" s="27" t="str">
        <f t="shared" si="42"/>
        <v/>
      </c>
      <c r="AA72" s="28" t="str">
        <f>IF(AND(V72&lt;100%,I72&lt;$AA$11),1,"")</f>
        <v/>
      </c>
    </row>
    <row r="73" spans="1:27" hidden="1" x14ac:dyDescent="0.3">
      <c r="A73" s="23"/>
      <c r="B73" s="24"/>
      <c r="C73" s="24"/>
      <c r="F73" s="19"/>
      <c r="G73" s="18"/>
      <c r="H73" s="20"/>
      <c r="I73" s="20"/>
      <c r="J73" s="20"/>
      <c r="K73" s="20"/>
      <c r="L73" s="20"/>
      <c r="M73" s="20"/>
    </row>
    <row r="74" spans="1:27" hidden="1" x14ac:dyDescent="0.3">
      <c r="A74" s="23"/>
      <c r="B74" s="24"/>
      <c r="C74" s="24"/>
      <c r="F74" s="19"/>
      <c r="G74" s="18"/>
      <c r="H74" s="20"/>
      <c r="I74" s="20"/>
      <c r="J74" s="20"/>
      <c r="K74" s="20"/>
      <c r="L74" s="20"/>
      <c r="M74" s="20"/>
    </row>
    <row r="75" spans="1:27" hidden="1" x14ac:dyDescent="0.3">
      <c r="A75" s="23"/>
      <c r="B75" s="24"/>
      <c r="C75" s="24"/>
      <c r="F75" s="19"/>
      <c r="G75" s="18"/>
      <c r="H75" s="20"/>
      <c r="I75" s="20"/>
      <c r="J75" s="20"/>
      <c r="K75" s="20"/>
      <c r="L75" s="20"/>
      <c r="M75" s="20"/>
    </row>
    <row r="76" spans="1:27" hidden="1" x14ac:dyDescent="0.3">
      <c r="A76" s="23"/>
      <c r="B76" s="24"/>
      <c r="C76" s="24"/>
      <c r="F76" s="19"/>
      <c r="G76" s="18"/>
      <c r="H76" s="20"/>
      <c r="I76" s="20"/>
      <c r="J76" s="20"/>
      <c r="K76" s="20"/>
      <c r="L76" s="20"/>
      <c r="M76" s="20"/>
    </row>
    <row r="77" spans="1:27" hidden="1" x14ac:dyDescent="0.3">
      <c r="A77" s="23"/>
      <c r="B77" s="24"/>
      <c r="C77" s="24"/>
      <c r="F77" s="19"/>
      <c r="G77" s="18"/>
      <c r="H77" s="20"/>
      <c r="I77" s="20"/>
      <c r="J77" s="20"/>
      <c r="K77" s="20"/>
      <c r="L77" s="20"/>
      <c r="M77" s="20"/>
    </row>
    <row r="78" spans="1:27" hidden="1" x14ac:dyDescent="0.3">
      <c r="A78" s="23"/>
      <c r="B78" s="24"/>
      <c r="C78" s="24"/>
      <c r="F78" s="19"/>
      <c r="G78" s="18"/>
      <c r="H78" s="20"/>
      <c r="I78" s="20"/>
      <c r="J78" s="20"/>
      <c r="K78" s="20"/>
      <c r="L78" s="20"/>
      <c r="M78" s="20"/>
    </row>
    <row r="79" spans="1:27" hidden="1" x14ac:dyDescent="0.3">
      <c r="A79" s="23"/>
      <c r="B79" s="24"/>
      <c r="C79" s="24"/>
      <c r="F79" s="19"/>
      <c r="G79" s="18"/>
      <c r="H79" s="20"/>
      <c r="I79" s="20"/>
      <c r="J79" s="20"/>
      <c r="K79" s="20"/>
      <c r="L79" s="20"/>
      <c r="M79" s="20"/>
    </row>
    <row r="80" spans="1:27" hidden="1" x14ac:dyDescent="0.3">
      <c r="A80" s="23"/>
      <c r="B80" s="24"/>
      <c r="C80" s="24"/>
      <c r="F80" s="19"/>
      <c r="G80" s="18"/>
      <c r="H80" s="20"/>
      <c r="I80" s="20"/>
      <c r="J80" s="20"/>
      <c r="K80" s="20"/>
      <c r="L80" s="20"/>
      <c r="M80" s="20"/>
    </row>
    <row r="81" spans="1:13" hidden="1" x14ac:dyDescent="0.3">
      <c r="A81" s="23"/>
      <c r="B81" s="24"/>
      <c r="C81" s="24"/>
      <c r="F81" s="19"/>
      <c r="G81" s="18"/>
      <c r="H81" s="20"/>
      <c r="I81" s="20"/>
      <c r="J81" s="20"/>
      <c r="K81" s="20"/>
      <c r="L81" s="20"/>
      <c r="M81" s="20"/>
    </row>
    <row r="82" spans="1:13" hidden="1" x14ac:dyDescent="0.3">
      <c r="A82" s="23"/>
      <c r="B82" s="24"/>
      <c r="C82" s="24"/>
      <c r="F82" s="19"/>
      <c r="G82" s="18"/>
      <c r="H82" s="20"/>
      <c r="I82" s="20"/>
      <c r="J82" s="20"/>
      <c r="K82" s="20"/>
      <c r="L82" s="20"/>
      <c r="M82" s="20"/>
    </row>
    <row r="83" spans="1:13" hidden="1" x14ac:dyDescent="0.3">
      <c r="A83" s="23"/>
      <c r="B83" s="24"/>
      <c r="C83" s="24"/>
      <c r="F83" s="19"/>
      <c r="G83" s="18"/>
      <c r="H83" s="20"/>
      <c r="I83" s="20"/>
      <c r="J83" s="20"/>
      <c r="K83" s="20"/>
      <c r="L83" s="20"/>
      <c r="M83" s="20"/>
    </row>
    <row r="84" spans="1:13" hidden="1" x14ac:dyDescent="0.3">
      <c r="A84" s="23"/>
      <c r="B84" s="24"/>
      <c r="C84" s="24"/>
      <c r="F84" s="19"/>
      <c r="G84" s="18"/>
      <c r="H84" s="20"/>
      <c r="I84" s="20"/>
      <c r="J84" s="20"/>
      <c r="K84" s="20"/>
      <c r="L84" s="20"/>
      <c r="M84" s="20"/>
    </row>
    <row r="85" spans="1:13" hidden="1" x14ac:dyDescent="0.3">
      <c r="A85" s="23"/>
      <c r="B85" s="24"/>
      <c r="C85" s="24"/>
      <c r="F85" s="19"/>
      <c r="G85" s="18"/>
      <c r="H85" s="20"/>
      <c r="I85" s="20"/>
      <c r="J85" s="20"/>
      <c r="K85" s="20"/>
      <c r="L85" s="20"/>
      <c r="M85" s="20"/>
    </row>
    <row r="86" spans="1:13" hidden="1" x14ac:dyDescent="0.3">
      <c r="A86" s="23"/>
      <c r="B86" s="24"/>
      <c r="C86" s="24"/>
      <c r="F86" s="19"/>
      <c r="G86" s="18"/>
      <c r="H86" s="20"/>
      <c r="I86" s="20"/>
      <c r="J86" s="20"/>
      <c r="K86" s="20"/>
      <c r="L86" s="20"/>
      <c r="M86" s="20"/>
    </row>
    <row r="87" spans="1:13" hidden="1" x14ac:dyDescent="0.3">
      <c r="A87" s="23"/>
      <c r="B87" s="24"/>
      <c r="C87" s="24"/>
      <c r="F87" s="19"/>
      <c r="G87" s="18"/>
      <c r="H87" s="20"/>
      <c r="I87" s="20"/>
      <c r="J87" s="20"/>
      <c r="K87" s="20"/>
      <c r="L87" s="20"/>
      <c r="M87" s="20"/>
    </row>
    <row r="88" spans="1:13" hidden="1" x14ac:dyDescent="0.3">
      <c r="A88" s="23"/>
      <c r="B88" s="24"/>
      <c r="C88" s="24"/>
      <c r="F88" s="19"/>
      <c r="G88" s="18"/>
      <c r="H88" s="20"/>
      <c r="I88" s="20"/>
      <c r="J88" s="20"/>
      <c r="K88" s="20"/>
      <c r="L88" s="20"/>
      <c r="M88" s="20"/>
    </row>
    <row r="89" spans="1:13" hidden="1" x14ac:dyDescent="0.3">
      <c r="A89" s="23"/>
      <c r="B89" s="24"/>
      <c r="C89" s="24"/>
      <c r="F89" s="19"/>
      <c r="G89" s="18"/>
      <c r="H89" s="20"/>
      <c r="I89" s="20"/>
      <c r="J89" s="20"/>
      <c r="K89" s="20"/>
      <c r="L89" s="20"/>
      <c r="M89" s="20"/>
    </row>
    <row r="90" spans="1:13" hidden="1" x14ac:dyDescent="0.3">
      <c r="A90" s="23"/>
      <c r="B90" s="24"/>
      <c r="C90" s="24"/>
      <c r="F90" s="19"/>
      <c r="G90" s="18"/>
      <c r="H90" s="20"/>
      <c r="I90" s="20"/>
      <c r="J90" s="20"/>
      <c r="K90" s="20"/>
      <c r="L90" s="20"/>
      <c r="M90" s="20"/>
    </row>
    <row r="91" spans="1:13" hidden="1" x14ac:dyDescent="0.3">
      <c r="A91" s="23"/>
      <c r="B91" s="24"/>
      <c r="C91" s="24"/>
      <c r="F91" s="19"/>
      <c r="G91" s="18"/>
      <c r="H91" s="20"/>
      <c r="I91" s="20"/>
      <c r="J91" s="20"/>
      <c r="K91" s="20"/>
      <c r="L91" s="20"/>
      <c r="M91" s="20"/>
    </row>
    <row r="92" spans="1:13" hidden="1" x14ac:dyDescent="0.3">
      <c r="A92" s="23"/>
      <c r="B92" s="24"/>
      <c r="C92" s="24"/>
      <c r="F92" s="19"/>
      <c r="G92" s="18"/>
      <c r="H92" s="20"/>
      <c r="I92" s="20"/>
      <c r="J92" s="20"/>
      <c r="K92" s="20"/>
      <c r="L92" s="20"/>
      <c r="M92" s="20"/>
    </row>
    <row r="93" spans="1:13" hidden="1" x14ac:dyDescent="0.3">
      <c r="A93" s="23"/>
      <c r="B93" s="24"/>
      <c r="C93" s="24"/>
      <c r="F93" s="19"/>
      <c r="G93" s="18"/>
      <c r="H93" s="20"/>
      <c r="I93" s="20"/>
      <c r="J93" s="20"/>
      <c r="K93" s="20"/>
      <c r="L93" s="20"/>
      <c r="M93" s="20"/>
    </row>
    <row r="94" spans="1:13" hidden="1" x14ac:dyDescent="0.3">
      <c r="A94" s="23"/>
      <c r="B94" s="24"/>
      <c r="C94" s="24"/>
      <c r="F94" s="19"/>
      <c r="G94" s="18"/>
      <c r="H94" s="20"/>
      <c r="I94" s="20"/>
      <c r="J94" s="20"/>
      <c r="K94" s="20"/>
      <c r="L94" s="20"/>
      <c r="M94" s="20"/>
    </row>
    <row r="95" spans="1:13" hidden="1" x14ac:dyDescent="0.3">
      <c r="A95" s="23"/>
      <c r="B95" s="24"/>
      <c r="C95" s="24"/>
      <c r="F95" s="19"/>
      <c r="G95" s="18"/>
      <c r="H95" s="20"/>
      <c r="I95" s="20"/>
      <c r="J95" s="20"/>
      <c r="K95" s="20"/>
      <c r="L95" s="20"/>
      <c r="M95" s="20"/>
    </row>
    <row r="96" spans="1:13" hidden="1" x14ac:dyDescent="0.3">
      <c r="A96" s="23"/>
      <c r="B96" s="24"/>
      <c r="C96" s="24"/>
      <c r="F96" s="19"/>
      <c r="G96" s="18"/>
      <c r="H96" s="20"/>
      <c r="I96" s="20"/>
      <c r="J96" s="20"/>
      <c r="K96" s="20"/>
      <c r="L96" s="20"/>
      <c r="M96" s="20"/>
    </row>
    <row r="97" spans="1:13" hidden="1" x14ac:dyDescent="0.3">
      <c r="A97" s="23"/>
      <c r="B97" s="24"/>
      <c r="C97" s="24"/>
      <c r="F97" s="19"/>
      <c r="G97" s="18"/>
      <c r="H97" s="20"/>
      <c r="I97" s="20"/>
      <c r="J97" s="20"/>
      <c r="K97" s="20"/>
      <c r="L97" s="20"/>
      <c r="M97" s="20"/>
    </row>
    <row r="98" spans="1:13" hidden="1" x14ac:dyDescent="0.3">
      <c r="A98" s="23"/>
      <c r="B98" s="24"/>
      <c r="C98" s="24"/>
      <c r="F98" s="19"/>
      <c r="G98" s="18"/>
      <c r="H98" s="20"/>
      <c r="I98" s="20"/>
      <c r="J98" s="20"/>
      <c r="K98" s="20"/>
      <c r="L98" s="20"/>
      <c r="M98" s="20"/>
    </row>
    <row r="99" spans="1:13" hidden="1" x14ac:dyDescent="0.3">
      <c r="A99" s="23"/>
      <c r="B99" s="24"/>
      <c r="C99" s="24"/>
      <c r="F99" s="19"/>
      <c r="G99" s="18"/>
      <c r="H99" s="20"/>
      <c r="I99" s="20"/>
      <c r="J99" s="20"/>
      <c r="K99" s="20"/>
      <c r="L99" s="20"/>
      <c r="M99" s="20"/>
    </row>
    <row r="100" spans="1:13" hidden="1" x14ac:dyDescent="0.3">
      <c r="A100" s="23"/>
      <c r="B100" s="24"/>
      <c r="C100" s="24"/>
      <c r="F100" s="19"/>
      <c r="G100" s="18"/>
      <c r="H100" s="20"/>
      <c r="I100" s="20"/>
      <c r="J100" s="20"/>
      <c r="K100" s="20"/>
      <c r="L100" s="20"/>
      <c r="M100" s="20"/>
    </row>
    <row r="101" spans="1:13" hidden="1" x14ac:dyDescent="0.3">
      <c r="A101" s="23"/>
      <c r="B101" s="24"/>
      <c r="C101" s="24"/>
      <c r="F101" s="19"/>
      <c r="G101" s="18"/>
      <c r="H101" s="20"/>
      <c r="I101" s="20"/>
      <c r="J101" s="20"/>
      <c r="K101" s="20"/>
      <c r="L101" s="20"/>
      <c r="M101" s="20"/>
    </row>
    <row r="102" spans="1:13" hidden="1" x14ac:dyDescent="0.3">
      <c r="A102" s="23"/>
      <c r="B102" s="24"/>
      <c r="C102" s="24"/>
      <c r="F102" s="19"/>
      <c r="G102" s="18"/>
      <c r="H102" s="20"/>
      <c r="I102" s="20"/>
      <c r="J102" s="20"/>
      <c r="K102" s="20"/>
      <c r="L102" s="20"/>
      <c r="M102" s="20"/>
    </row>
    <row r="103" spans="1:13" hidden="1" x14ac:dyDescent="0.3">
      <c r="A103" s="13"/>
      <c r="F103" s="19"/>
      <c r="G103" s="18"/>
      <c r="H103" s="20"/>
      <c r="I103" s="20"/>
      <c r="J103" s="20"/>
      <c r="K103" s="20"/>
      <c r="L103" s="20"/>
      <c r="M103" s="20"/>
    </row>
    <row r="104" spans="1:13" hidden="1" x14ac:dyDescent="0.3">
      <c r="A104" s="13"/>
      <c r="F104" s="19"/>
      <c r="G104" s="18"/>
      <c r="H104" s="20"/>
      <c r="I104" s="20"/>
      <c r="J104" s="20"/>
      <c r="K104" s="20"/>
      <c r="L104" s="20"/>
      <c r="M104" s="20"/>
    </row>
    <row r="105" spans="1:13" hidden="1" x14ac:dyDescent="0.3">
      <c r="A105" s="13"/>
      <c r="F105" s="19"/>
      <c r="G105" s="18"/>
      <c r="H105" s="20"/>
      <c r="I105" s="20"/>
      <c r="J105" s="20"/>
      <c r="K105" s="20"/>
      <c r="L105" s="20"/>
      <c r="M105" s="20"/>
    </row>
    <row r="106" spans="1:13" hidden="1" x14ac:dyDescent="0.3">
      <c r="A106" s="13"/>
      <c r="F106" s="19"/>
      <c r="G106" s="18"/>
      <c r="H106" s="20"/>
      <c r="I106" s="20"/>
      <c r="J106" s="20"/>
      <c r="K106" s="20"/>
      <c r="L106" s="20"/>
      <c r="M106" s="20"/>
    </row>
    <row r="107" spans="1:13" hidden="1" x14ac:dyDescent="0.3">
      <c r="A107" s="13"/>
      <c r="F107" s="19"/>
      <c r="G107" s="18"/>
      <c r="H107" s="20"/>
      <c r="I107" s="20"/>
      <c r="J107" s="20"/>
      <c r="K107" s="20"/>
      <c r="L107" s="20"/>
      <c r="M107" s="20"/>
    </row>
    <row r="108" spans="1:13" hidden="1" x14ac:dyDescent="0.3">
      <c r="A108" s="13"/>
      <c r="F108" s="19"/>
      <c r="G108" s="18"/>
      <c r="H108" s="20"/>
      <c r="I108" s="20"/>
      <c r="J108" s="20"/>
      <c r="K108" s="20"/>
      <c r="L108" s="20"/>
      <c r="M108" s="20"/>
    </row>
    <row r="109" spans="1:13" hidden="1" x14ac:dyDescent="0.3">
      <c r="A109" s="13"/>
      <c r="F109" s="19"/>
      <c r="G109" s="18"/>
      <c r="H109" s="20"/>
      <c r="I109" s="20"/>
      <c r="J109" s="20"/>
      <c r="K109" s="20"/>
      <c r="L109" s="20"/>
      <c r="M109" s="20"/>
    </row>
    <row r="110" spans="1:13" hidden="1" x14ac:dyDescent="0.3">
      <c r="A110" s="13"/>
      <c r="F110" s="19"/>
      <c r="G110" s="18"/>
      <c r="H110" s="20"/>
      <c r="I110" s="20"/>
      <c r="J110" s="20"/>
      <c r="K110" s="20"/>
      <c r="L110" s="20"/>
      <c r="M110" s="20"/>
    </row>
    <row r="111" spans="1:13" hidden="1" x14ac:dyDescent="0.3">
      <c r="A111" s="13"/>
      <c r="F111" s="19"/>
      <c r="G111" s="18"/>
      <c r="H111" s="20"/>
      <c r="I111" s="20"/>
      <c r="J111" s="20"/>
      <c r="K111" s="20"/>
      <c r="L111" s="20"/>
      <c r="M111" s="20"/>
    </row>
    <row r="112" spans="1:13" hidden="1" x14ac:dyDescent="0.3">
      <c r="A112" s="13"/>
      <c r="F112" s="19"/>
      <c r="G112" s="18"/>
      <c r="H112" s="20"/>
      <c r="I112" s="20"/>
      <c r="J112" s="20"/>
      <c r="K112" s="20"/>
      <c r="L112" s="20"/>
      <c r="M112" s="20"/>
    </row>
    <row r="113" spans="1:13" hidden="1" x14ac:dyDescent="0.3">
      <c r="A113" s="13"/>
      <c r="F113" s="19"/>
      <c r="G113" s="18"/>
      <c r="H113" s="20"/>
      <c r="I113" s="20"/>
      <c r="J113" s="20"/>
      <c r="K113" s="20"/>
      <c r="L113" s="20"/>
      <c r="M113" s="20"/>
    </row>
    <row r="114" spans="1:13" hidden="1" x14ac:dyDescent="0.3">
      <c r="A114" s="13"/>
      <c r="F114" s="19"/>
      <c r="G114" s="18"/>
      <c r="H114" s="20"/>
      <c r="I114" s="20"/>
      <c r="J114" s="20"/>
      <c r="K114" s="20"/>
      <c r="L114" s="20"/>
      <c r="M114" s="20"/>
    </row>
    <row r="115" spans="1:13" hidden="1" x14ac:dyDescent="0.3">
      <c r="A115" s="13"/>
      <c r="F115" s="19"/>
      <c r="G115" s="18"/>
      <c r="H115" s="20"/>
      <c r="I115" s="20"/>
      <c r="J115" s="20"/>
      <c r="K115" s="20"/>
      <c r="L115" s="20"/>
      <c r="M115" s="20"/>
    </row>
    <row r="116" spans="1:13" hidden="1" x14ac:dyDescent="0.3">
      <c r="A116" s="13"/>
      <c r="F116" s="19"/>
      <c r="G116" s="18"/>
      <c r="H116" s="20"/>
      <c r="I116" s="20"/>
      <c r="J116" s="20"/>
      <c r="K116" s="20"/>
      <c r="L116" s="20"/>
      <c r="M116" s="20"/>
    </row>
    <row r="117" spans="1:13" hidden="1" x14ac:dyDescent="0.3">
      <c r="A117" s="13"/>
      <c r="F117" s="19"/>
      <c r="G117" s="18"/>
      <c r="H117" s="20"/>
      <c r="I117" s="20"/>
      <c r="J117" s="20"/>
      <c r="K117" s="20"/>
      <c r="L117" s="20"/>
      <c r="M117" s="20"/>
    </row>
    <row r="118" spans="1:13" hidden="1" x14ac:dyDescent="0.3">
      <c r="A118" s="13"/>
      <c r="F118" s="19"/>
      <c r="G118" s="18"/>
      <c r="H118" s="20"/>
      <c r="I118" s="20"/>
      <c r="J118" s="20"/>
      <c r="K118" s="20"/>
      <c r="L118" s="20"/>
      <c r="M118" s="20"/>
    </row>
    <row r="119" spans="1:13" x14ac:dyDescent="0.3">
      <c r="A119" s="13"/>
      <c r="F119" s="19"/>
      <c r="G119" s="18"/>
      <c r="H119" s="20"/>
      <c r="I119" s="20"/>
      <c r="J119" s="20"/>
      <c r="K119" s="20"/>
      <c r="L119" s="20"/>
      <c r="M119" s="20"/>
    </row>
    <row r="120" spans="1:13" x14ac:dyDescent="0.3">
      <c r="A120" s="43" t="s">
        <v>102</v>
      </c>
      <c r="B120" s="44"/>
      <c r="C120" s="44"/>
      <c r="D120" s="46" t="s">
        <v>103</v>
      </c>
      <c r="E120" s="47"/>
      <c r="F120" s="47"/>
      <c r="G120" s="47" t="s">
        <v>107</v>
      </c>
      <c r="H120" s="47"/>
      <c r="I120" s="20"/>
      <c r="J120" s="20"/>
      <c r="K120" s="20"/>
      <c r="L120" s="20"/>
      <c r="M120" s="20"/>
    </row>
    <row r="121" spans="1:13" x14ac:dyDescent="0.3">
      <c r="A121" s="45" t="s">
        <v>104</v>
      </c>
      <c r="B121" s="45"/>
      <c r="C121" s="45"/>
      <c r="D121" s="48" t="s">
        <v>43</v>
      </c>
      <c r="E121" s="48"/>
      <c r="F121" s="48"/>
      <c r="G121" s="48" t="s">
        <v>108</v>
      </c>
      <c r="H121" s="48"/>
      <c r="I121" s="20"/>
      <c r="J121" s="20"/>
      <c r="K121" s="20"/>
      <c r="L121" s="20"/>
      <c r="M121" s="20"/>
    </row>
    <row r="122" spans="1:13" x14ac:dyDescent="0.3">
      <c r="A122" s="13"/>
      <c r="F122" s="19"/>
      <c r="G122" s="18"/>
      <c r="H122" s="20"/>
      <c r="I122" s="20"/>
      <c r="J122" s="20"/>
      <c r="K122" s="20"/>
      <c r="L122" s="20"/>
      <c r="M122" s="20"/>
    </row>
    <row r="123" spans="1:13" x14ac:dyDescent="0.3">
      <c r="A123" s="13"/>
      <c r="F123" s="19"/>
      <c r="G123" s="18"/>
      <c r="H123" s="20"/>
      <c r="I123" s="20"/>
      <c r="J123" s="20"/>
      <c r="K123" s="20"/>
      <c r="L123" s="20"/>
      <c r="M123" s="20"/>
    </row>
    <row r="124" spans="1:13" x14ac:dyDescent="0.3">
      <c r="A124" s="13"/>
      <c r="F124" s="19"/>
      <c r="G124" s="18"/>
      <c r="H124" s="20"/>
      <c r="I124" s="20"/>
      <c r="J124" s="20"/>
      <c r="K124" s="20"/>
      <c r="L124" s="20"/>
      <c r="M124" s="20"/>
    </row>
    <row r="125" spans="1:13" x14ac:dyDescent="0.3">
      <c r="A125" s="13"/>
      <c r="F125" s="19"/>
      <c r="G125" s="18"/>
      <c r="H125" s="20"/>
      <c r="I125" s="20"/>
      <c r="J125" s="20"/>
      <c r="K125" s="20"/>
      <c r="L125" s="20"/>
      <c r="M125" s="20"/>
    </row>
    <row r="126" spans="1:13" x14ac:dyDescent="0.3">
      <c r="A126" s="13"/>
      <c r="F126" s="19"/>
      <c r="G126" s="18"/>
      <c r="H126" s="20"/>
      <c r="I126" s="20"/>
      <c r="J126" s="20"/>
      <c r="K126" s="20"/>
      <c r="L126" s="20"/>
      <c r="M126" s="20"/>
    </row>
    <row r="127" spans="1:13" x14ac:dyDescent="0.3">
      <c r="A127" s="13"/>
      <c r="F127" s="19"/>
      <c r="G127" s="18"/>
      <c r="H127" s="20"/>
      <c r="I127" s="20"/>
      <c r="J127" s="20"/>
      <c r="K127" s="20"/>
      <c r="L127" s="20"/>
      <c r="M127" s="20"/>
    </row>
    <row r="128" spans="1:13" x14ac:dyDescent="0.3">
      <c r="A128" s="13"/>
      <c r="F128" s="19"/>
      <c r="G128" s="18"/>
      <c r="H128" s="20"/>
      <c r="I128" s="20"/>
      <c r="J128" s="20"/>
      <c r="K128" s="20"/>
      <c r="L128" s="20"/>
      <c r="M128" s="20"/>
    </row>
    <row r="129" spans="1:13" x14ac:dyDescent="0.3">
      <c r="A129" s="13"/>
      <c r="F129" s="19"/>
      <c r="G129" s="18"/>
      <c r="H129" s="20"/>
      <c r="I129" s="20"/>
      <c r="J129" s="20"/>
      <c r="K129" s="20"/>
      <c r="L129" s="20"/>
      <c r="M129" s="20"/>
    </row>
    <row r="130" spans="1:13" x14ac:dyDescent="0.3">
      <c r="A130" s="13"/>
      <c r="F130" s="19"/>
      <c r="G130" s="18"/>
      <c r="H130" s="20"/>
      <c r="I130" s="20"/>
      <c r="J130" s="20"/>
      <c r="K130" s="20"/>
      <c r="L130" s="20"/>
      <c r="M130" s="20"/>
    </row>
    <row r="131" spans="1:13" x14ac:dyDescent="0.3">
      <c r="A131" s="13"/>
      <c r="F131" s="19"/>
      <c r="G131" s="18"/>
      <c r="H131" s="20"/>
      <c r="I131" s="20"/>
      <c r="J131" s="20"/>
      <c r="K131" s="20"/>
      <c r="L131" s="20"/>
      <c r="M131" s="20"/>
    </row>
    <row r="132" spans="1:13" x14ac:dyDescent="0.3">
      <c r="A132" s="13"/>
      <c r="F132" s="19"/>
      <c r="G132" s="18"/>
      <c r="H132" s="20"/>
      <c r="I132" s="20"/>
      <c r="J132" s="20"/>
      <c r="K132" s="20"/>
      <c r="L132" s="20"/>
      <c r="M132" s="20"/>
    </row>
    <row r="133" spans="1:13" x14ac:dyDescent="0.3">
      <c r="A133" s="13"/>
      <c r="F133" s="19"/>
      <c r="G133" s="18"/>
      <c r="H133" s="20"/>
      <c r="I133" s="20"/>
      <c r="J133" s="20"/>
      <c r="K133" s="20"/>
      <c r="L133" s="20"/>
      <c r="M133" s="20"/>
    </row>
    <row r="134" spans="1:13" x14ac:dyDescent="0.3">
      <c r="A134" s="13"/>
      <c r="F134" s="19"/>
      <c r="G134" s="18"/>
      <c r="H134" s="20"/>
      <c r="I134" s="20"/>
      <c r="J134" s="20"/>
      <c r="K134" s="20"/>
      <c r="L134" s="20"/>
      <c r="M134" s="20"/>
    </row>
    <row r="135" spans="1:13" x14ac:dyDescent="0.3">
      <c r="A135" s="13"/>
      <c r="F135" s="19"/>
      <c r="G135" s="18"/>
      <c r="H135" s="20"/>
      <c r="I135" s="20"/>
      <c r="J135" s="20"/>
      <c r="K135" s="20"/>
      <c r="L135" s="20"/>
      <c r="M135" s="20"/>
    </row>
    <row r="136" spans="1:13" x14ac:dyDescent="0.3">
      <c r="A136" s="13"/>
      <c r="F136" s="19"/>
      <c r="G136" s="18"/>
      <c r="H136" s="20"/>
      <c r="I136" s="20"/>
      <c r="J136" s="20"/>
      <c r="K136" s="20"/>
      <c r="L136" s="20"/>
      <c r="M136" s="20"/>
    </row>
    <row r="137" spans="1:13" x14ac:dyDescent="0.3">
      <c r="A137" s="13"/>
      <c r="F137" s="19"/>
      <c r="G137" s="18"/>
      <c r="H137" s="20"/>
      <c r="I137" s="20"/>
      <c r="J137" s="20"/>
      <c r="K137" s="20"/>
      <c r="L137" s="20"/>
      <c r="M137" s="20"/>
    </row>
    <row r="138" spans="1:13" x14ac:dyDescent="0.3">
      <c r="A138" s="13"/>
      <c r="G138" s="18"/>
      <c r="H138" s="20"/>
      <c r="I138" s="20"/>
      <c r="J138" s="20"/>
      <c r="K138" s="20"/>
      <c r="L138" s="20"/>
      <c r="M138" s="20"/>
    </row>
    <row r="139" spans="1:13" x14ac:dyDescent="0.3">
      <c r="A139" s="13"/>
      <c r="G139" s="18"/>
      <c r="H139" s="20"/>
      <c r="I139" s="20"/>
      <c r="J139" s="20"/>
      <c r="K139" s="20"/>
      <c r="L139" s="20"/>
      <c r="M139" s="20"/>
    </row>
    <row r="140" spans="1:13" x14ac:dyDescent="0.3">
      <c r="A140" s="13"/>
      <c r="G140" s="18"/>
      <c r="H140" s="20"/>
      <c r="I140" s="20"/>
      <c r="J140" s="20"/>
      <c r="K140" s="20"/>
      <c r="L140" s="20"/>
      <c r="M140" s="20"/>
    </row>
    <row r="141" spans="1:13" x14ac:dyDescent="0.3">
      <c r="A141" s="13"/>
      <c r="G141" s="18"/>
      <c r="H141" s="20"/>
      <c r="I141" s="20"/>
      <c r="J141" s="20"/>
      <c r="K141" s="20"/>
      <c r="L141" s="20"/>
      <c r="M141" s="20"/>
    </row>
    <row r="142" spans="1:13" x14ac:dyDescent="0.3">
      <c r="A142" s="13"/>
      <c r="G142" s="18"/>
      <c r="H142" s="20"/>
      <c r="I142" s="20"/>
      <c r="J142" s="20"/>
      <c r="K142" s="20"/>
      <c r="L142" s="20"/>
      <c r="M142" s="20"/>
    </row>
    <row r="143" spans="1:13" x14ac:dyDescent="0.3">
      <c r="A143" s="13"/>
      <c r="G143" s="18"/>
      <c r="H143" s="20"/>
      <c r="I143" s="20"/>
      <c r="J143" s="20"/>
      <c r="K143" s="20"/>
      <c r="L143" s="20"/>
      <c r="M143" s="20"/>
    </row>
    <row r="144" spans="1:13" x14ac:dyDescent="0.3">
      <c r="A144" s="13"/>
      <c r="G144" s="18"/>
      <c r="H144" s="20"/>
      <c r="I144" s="20"/>
      <c r="J144" s="20"/>
      <c r="K144" s="20"/>
      <c r="L144" s="20"/>
      <c r="M144" s="20"/>
    </row>
    <row r="145" spans="1:13" x14ac:dyDescent="0.3">
      <c r="A145" s="13"/>
      <c r="G145" s="18"/>
      <c r="H145" s="20"/>
      <c r="I145" s="20"/>
      <c r="J145" s="20"/>
      <c r="K145" s="20"/>
      <c r="L145" s="20"/>
      <c r="M145" s="20"/>
    </row>
    <row r="146" spans="1:13" x14ac:dyDescent="0.3">
      <c r="A146" s="13"/>
      <c r="G146" s="18"/>
      <c r="H146" s="20"/>
      <c r="I146" s="20"/>
      <c r="J146" s="20"/>
      <c r="K146" s="20"/>
      <c r="L146" s="20"/>
      <c r="M146" s="20"/>
    </row>
    <row r="147" spans="1:13" x14ac:dyDescent="0.3">
      <c r="A147" s="13"/>
      <c r="G147" s="18"/>
      <c r="H147" s="20"/>
      <c r="I147" s="20"/>
      <c r="J147" s="20"/>
      <c r="K147" s="20"/>
      <c r="L147" s="20"/>
      <c r="M147" s="20"/>
    </row>
    <row r="148" spans="1:13" x14ac:dyDescent="0.3">
      <c r="A148" s="13"/>
      <c r="G148" s="18"/>
      <c r="H148" s="20"/>
      <c r="I148" s="20"/>
      <c r="J148" s="20"/>
      <c r="K148" s="20"/>
      <c r="L148" s="20"/>
      <c r="M148" s="20"/>
    </row>
    <row r="149" spans="1:13" x14ac:dyDescent="0.3">
      <c r="A149" s="13"/>
      <c r="G149" s="18"/>
      <c r="H149" s="20"/>
      <c r="I149" s="20"/>
      <c r="J149" s="20"/>
      <c r="K149" s="20"/>
      <c r="L149" s="20"/>
      <c r="M149" s="20"/>
    </row>
    <row r="150" spans="1:13" x14ac:dyDescent="0.3">
      <c r="A150" s="13"/>
      <c r="G150" s="18"/>
      <c r="H150" s="20"/>
      <c r="I150" s="20"/>
      <c r="J150" s="20"/>
      <c r="K150" s="20"/>
      <c r="L150" s="20"/>
      <c r="M150" s="20"/>
    </row>
    <row r="151" spans="1:13" x14ac:dyDescent="0.3">
      <c r="A151" s="13"/>
      <c r="G151" s="18"/>
      <c r="H151" s="20"/>
      <c r="I151" s="20"/>
      <c r="J151" s="20"/>
      <c r="K151" s="20"/>
      <c r="L151" s="20"/>
      <c r="M151" s="20"/>
    </row>
    <row r="152" spans="1:13" x14ac:dyDescent="0.3">
      <c r="A152" s="13"/>
      <c r="G152" s="18"/>
      <c r="H152" s="20"/>
      <c r="I152" s="20"/>
      <c r="J152" s="20"/>
      <c r="K152" s="20"/>
      <c r="L152" s="20"/>
      <c r="M152" s="20"/>
    </row>
    <row r="153" spans="1:13" x14ac:dyDescent="0.3">
      <c r="A153" s="13"/>
      <c r="G153" s="18"/>
      <c r="H153" s="20"/>
      <c r="I153" s="20"/>
      <c r="J153" s="20"/>
      <c r="K153" s="20"/>
      <c r="L153" s="20"/>
      <c r="M153" s="20"/>
    </row>
    <row r="154" spans="1:13" x14ac:dyDescent="0.3">
      <c r="A154" s="13"/>
      <c r="G154" s="18"/>
      <c r="H154" s="20"/>
      <c r="I154" s="20"/>
      <c r="J154" s="20"/>
      <c r="K154" s="20"/>
      <c r="L154" s="20"/>
      <c r="M154" s="20"/>
    </row>
    <row r="155" spans="1:13" x14ac:dyDescent="0.3">
      <c r="A155" s="13"/>
      <c r="G155" s="18"/>
      <c r="H155" s="20"/>
      <c r="I155" s="20"/>
      <c r="J155" s="20"/>
      <c r="K155" s="20"/>
      <c r="L155" s="20"/>
      <c r="M155" s="20"/>
    </row>
    <row r="156" spans="1:13" x14ac:dyDescent="0.3">
      <c r="A156" s="13"/>
      <c r="G156" s="18"/>
      <c r="H156" s="20"/>
      <c r="I156" s="20"/>
      <c r="J156" s="20"/>
      <c r="K156" s="20"/>
      <c r="L156" s="20"/>
      <c r="M156" s="20"/>
    </row>
    <row r="157" spans="1:13" x14ac:dyDescent="0.3">
      <c r="A157" s="13"/>
      <c r="G157" s="18"/>
      <c r="H157" s="20"/>
      <c r="I157" s="20"/>
      <c r="J157" s="20"/>
      <c r="K157" s="20"/>
      <c r="L157" s="20"/>
      <c r="M157" s="20"/>
    </row>
    <row r="158" spans="1:13" x14ac:dyDescent="0.3">
      <c r="A158" s="13"/>
      <c r="G158" s="18"/>
      <c r="H158" s="20"/>
      <c r="I158" s="20"/>
      <c r="J158" s="20"/>
      <c r="K158" s="20"/>
      <c r="L158" s="20"/>
      <c r="M158" s="20"/>
    </row>
    <row r="159" spans="1:13" x14ac:dyDescent="0.3">
      <c r="A159" s="13"/>
      <c r="G159" s="18"/>
      <c r="H159" s="20"/>
      <c r="I159" s="20"/>
      <c r="J159" s="20"/>
      <c r="K159" s="20"/>
      <c r="L159" s="20"/>
      <c r="M159" s="20"/>
    </row>
    <row r="160" spans="1:13" x14ac:dyDescent="0.3">
      <c r="A160" s="13"/>
      <c r="G160" s="18"/>
      <c r="H160" s="20"/>
      <c r="I160" s="20"/>
      <c r="J160" s="20"/>
      <c r="K160" s="20"/>
      <c r="L160" s="20"/>
      <c r="M160" s="20"/>
    </row>
    <row r="161" spans="1:13" x14ac:dyDescent="0.3">
      <c r="A161" s="13"/>
      <c r="G161" s="18"/>
      <c r="H161" s="20"/>
      <c r="I161" s="20"/>
      <c r="J161" s="20"/>
      <c r="K161" s="20"/>
      <c r="L161" s="20"/>
      <c r="M161" s="20"/>
    </row>
    <row r="162" spans="1:13" x14ac:dyDescent="0.3">
      <c r="A162" s="13"/>
      <c r="G162" s="18"/>
      <c r="H162" s="20"/>
      <c r="I162" s="20"/>
      <c r="J162" s="20"/>
      <c r="K162" s="20"/>
      <c r="L162" s="20"/>
      <c r="M162" s="20"/>
    </row>
    <row r="163" spans="1:13" x14ac:dyDescent="0.3">
      <c r="A163" s="13"/>
      <c r="G163" s="18"/>
      <c r="H163" s="20"/>
      <c r="I163" s="20"/>
      <c r="J163" s="20"/>
      <c r="K163" s="20"/>
      <c r="L163" s="20"/>
      <c r="M163" s="20"/>
    </row>
    <row r="164" spans="1:13" x14ac:dyDescent="0.3">
      <c r="A164" s="13"/>
      <c r="G164" s="18"/>
      <c r="H164" s="20"/>
      <c r="I164" s="20"/>
      <c r="J164" s="20"/>
      <c r="K164" s="20"/>
      <c r="L164" s="20"/>
      <c r="M164" s="20"/>
    </row>
    <row r="165" spans="1:13" x14ac:dyDescent="0.3">
      <c r="A165" s="13"/>
      <c r="G165" s="18"/>
      <c r="H165" s="20"/>
      <c r="I165" s="20"/>
      <c r="J165" s="20"/>
      <c r="K165" s="20"/>
      <c r="L165" s="20"/>
      <c r="M165" s="20"/>
    </row>
    <row r="166" spans="1:13" x14ac:dyDescent="0.3">
      <c r="A166" s="13"/>
      <c r="G166" s="18"/>
      <c r="H166" s="20"/>
      <c r="I166" s="20"/>
      <c r="J166" s="20"/>
      <c r="K166" s="20"/>
      <c r="L166" s="20"/>
      <c r="M166" s="20"/>
    </row>
    <row r="167" spans="1:13" x14ac:dyDescent="0.3">
      <c r="A167" s="13"/>
      <c r="G167" s="18"/>
      <c r="H167" s="20"/>
      <c r="I167" s="20"/>
      <c r="J167" s="20"/>
      <c r="K167" s="20"/>
      <c r="L167" s="20"/>
      <c r="M167" s="20"/>
    </row>
    <row r="168" spans="1:13" x14ac:dyDescent="0.3">
      <c r="A168" s="13"/>
      <c r="G168" s="18"/>
      <c r="H168" s="20"/>
      <c r="I168" s="20"/>
      <c r="J168" s="20"/>
      <c r="K168" s="20"/>
      <c r="L168" s="20"/>
      <c r="M168" s="20"/>
    </row>
    <row r="169" spans="1:13" x14ac:dyDescent="0.3">
      <c r="A169" s="13"/>
      <c r="G169" s="18"/>
      <c r="H169" s="20"/>
      <c r="I169" s="20"/>
      <c r="J169" s="20"/>
      <c r="K169" s="20"/>
      <c r="L169" s="20"/>
      <c r="M169" s="20"/>
    </row>
    <row r="170" spans="1:13" x14ac:dyDescent="0.3">
      <c r="A170" s="13"/>
      <c r="G170" s="18"/>
      <c r="H170" s="20"/>
      <c r="I170" s="20"/>
      <c r="J170" s="20"/>
      <c r="K170" s="20"/>
      <c r="L170" s="20"/>
      <c r="M170" s="20"/>
    </row>
    <row r="171" spans="1:13" x14ac:dyDescent="0.3">
      <c r="A171" s="13"/>
      <c r="G171" s="18"/>
      <c r="H171" s="20"/>
      <c r="I171" s="20"/>
      <c r="J171" s="20"/>
      <c r="K171" s="20"/>
      <c r="L171" s="20"/>
      <c r="M171" s="20"/>
    </row>
    <row r="172" spans="1:13" x14ac:dyDescent="0.3">
      <c r="A172" s="13"/>
      <c r="G172" s="18"/>
      <c r="H172" s="20"/>
      <c r="I172" s="20"/>
      <c r="J172" s="20"/>
      <c r="K172" s="20"/>
      <c r="L172" s="20"/>
      <c r="M172" s="20"/>
    </row>
    <row r="173" spans="1:13" x14ac:dyDescent="0.3">
      <c r="A173" s="13"/>
      <c r="G173" s="18"/>
      <c r="H173" s="20"/>
      <c r="I173" s="20"/>
      <c r="J173" s="20"/>
      <c r="K173" s="20"/>
      <c r="L173" s="20"/>
      <c r="M173" s="20"/>
    </row>
    <row r="174" spans="1:13" x14ac:dyDescent="0.3">
      <c r="A174" s="13"/>
      <c r="G174" s="18"/>
      <c r="H174" s="20"/>
      <c r="I174" s="20"/>
      <c r="J174" s="20"/>
      <c r="K174" s="20"/>
      <c r="L174" s="20"/>
      <c r="M174" s="20"/>
    </row>
    <row r="175" spans="1:13" x14ac:dyDescent="0.3">
      <c r="A175" s="13"/>
      <c r="G175" s="18"/>
      <c r="H175" s="20"/>
      <c r="I175" s="20"/>
      <c r="J175" s="20"/>
      <c r="K175" s="20"/>
      <c r="L175" s="20"/>
      <c r="M175" s="20"/>
    </row>
    <row r="176" spans="1:13" x14ac:dyDescent="0.3">
      <c r="A176" s="13"/>
      <c r="G176" s="18"/>
      <c r="H176" s="20"/>
      <c r="I176" s="20"/>
      <c r="J176" s="20"/>
      <c r="K176" s="20"/>
      <c r="L176" s="20"/>
      <c r="M176" s="20"/>
    </row>
    <row r="177" spans="1:13" x14ac:dyDescent="0.3">
      <c r="A177" s="13"/>
      <c r="G177" s="18"/>
      <c r="H177" s="20"/>
      <c r="I177" s="20"/>
      <c r="J177" s="20"/>
      <c r="K177" s="20"/>
      <c r="L177" s="20"/>
      <c r="M177" s="20"/>
    </row>
    <row r="178" spans="1:13" x14ac:dyDescent="0.3">
      <c r="A178" s="13"/>
      <c r="G178" s="18"/>
      <c r="H178" s="20"/>
      <c r="I178" s="20"/>
      <c r="J178" s="20"/>
      <c r="K178" s="20"/>
      <c r="L178" s="20"/>
      <c r="M178" s="20"/>
    </row>
    <row r="179" spans="1:13" x14ac:dyDescent="0.3">
      <c r="A179" s="13"/>
      <c r="G179" s="18"/>
      <c r="H179" s="20"/>
      <c r="I179" s="20"/>
      <c r="J179" s="20"/>
      <c r="K179" s="20"/>
      <c r="L179" s="20"/>
      <c r="M179" s="20"/>
    </row>
    <row r="180" spans="1:13" x14ac:dyDescent="0.3">
      <c r="A180" s="13"/>
      <c r="G180" s="18"/>
      <c r="H180" s="20"/>
      <c r="I180" s="20"/>
      <c r="J180" s="20"/>
      <c r="K180" s="20"/>
      <c r="L180" s="20"/>
      <c r="M180" s="20"/>
    </row>
    <row r="181" spans="1:13" x14ac:dyDescent="0.3">
      <c r="A181" s="13"/>
      <c r="G181" s="18"/>
      <c r="H181" s="20"/>
      <c r="I181" s="20"/>
      <c r="J181" s="20"/>
      <c r="K181" s="20"/>
      <c r="L181" s="20"/>
      <c r="M181" s="20"/>
    </row>
    <row r="182" spans="1:13" x14ac:dyDescent="0.3">
      <c r="A182" s="13"/>
      <c r="G182" s="18"/>
      <c r="H182" s="20"/>
      <c r="I182" s="20"/>
      <c r="J182" s="20"/>
      <c r="K182" s="20"/>
      <c r="L182" s="20"/>
      <c r="M182" s="20"/>
    </row>
    <row r="183" spans="1:13" x14ac:dyDescent="0.3">
      <c r="A183" s="13"/>
      <c r="G183" s="18"/>
      <c r="H183" s="20"/>
      <c r="I183" s="20"/>
      <c r="J183" s="20"/>
      <c r="K183" s="20"/>
      <c r="L183" s="20"/>
      <c r="M183" s="20"/>
    </row>
    <row r="184" spans="1:13" x14ac:dyDescent="0.3">
      <c r="A184" s="13"/>
      <c r="G184" s="18"/>
      <c r="H184" s="20"/>
      <c r="I184" s="20"/>
      <c r="J184" s="20"/>
      <c r="K184" s="20"/>
      <c r="L184" s="20"/>
      <c r="M184" s="20"/>
    </row>
    <row r="185" spans="1:13" x14ac:dyDescent="0.3">
      <c r="A185" s="13"/>
      <c r="G185" s="18"/>
      <c r="H185" s="20"/>
      <c r="I185" s="20"/>
      <c r="J185" s="20"/>
      <c r="K185" s="20"/>
      <c r="L185" s="20"/>
      <c r="M185" s="20"/>
    </row>
    <row r="186" spans="1:13" x14ac:dyDescent="0.3">
      <c r="A186" s="13"/>
      <c r="G186" s="18"/>
      <c r="H186" s="20"/>
      <c r="I186" s="20"/>
      <c r="J186" s="20"/>
      <c r="K186" s="20"/>
      <c r="L186" s="20"/>
      <c r="M186" s="20"/>
    </row>
    <row r="187" spans="1:13" x14ac:dyDescent="0.3">
      <c r="A187" s="13"/>
      <c r="G187" s="18"/>
      <c r="H187" s="20"/>
      <c r="I187" s="20"/>
      <c r="J187" s="20"/>
      <c r="K187" s="20"/>
      <c r="L187" s="20"/>
      <c r="M187" s="20"/>
    </row>
    <row r="188" spans="1:13" x14ac:dyDescent="0.3">
      <c r="A188" s="13"/>
      <c r="G188" s="18"/>
      <c r="H188" s="20"/>
      <c r="I188" s="20"/>
      <c r="J188" s="20"/>
      <c r="K188" s="20"/>
      <c r="L188" s="20"/>
      <c r="M188" s="20"/>
    </row>
    <row r="189" spans="1:13" x14ac:dyDescent="0.3">
      <c r="A189" s="13"/>
      <c r="G189" s="18"/>
      <c r="H189" s="20"/>
      <c r="I189" s="20"/>
      <c r="J189" s="20"/>
      <c r="K189" s="20"/>
      <c r="L189" s="20"/>
      <c r="M189" s="20"/>
    </row>
    <row r="190" spans="1:13" x14ac:dyDescent="0.3">
      <c r="A190" s="13"/>
      <c r="G190" s="18"/>
      <c r="H190" s="20"/>
      <c r="I190" s="20"/>
      <c r="J190" s="20"/>
      <c r="K190" s="20"/>
      <c r="L190" s="20"/>
      <c r="M190" s="20"/>
    </row>
    <row r="191" spans="1:13" x14ac:dyDescent="0.3">
      <c r="A191" s="13"/>
      <c r="G191" s="18"/>
      <c r="H191" s="20"/>
      <c r="I191" s="20"/>
      <c r="J191" s="20"/>
      <c r="K191" s="20"/>
      <c r="L191" s="20"/>
      <c r="M191" s="20"/>
    </row>
    <row r="192" spans="1:13" x14ac:dyDescent="0.3">
      <c r="A192" s="13"/>
      <c r="G192" s="18"/>
      <c r="H192" s="20"/>
      <c r="I192" s="20"/>
      <c r="J192" s="20"/>
      <c r="K192" s="20"/>
      <c r="L192" s="20"/>
      <c r="M192" s="20"/>
    </row>
    <row r="193" spans="1:13" x14ac:dyDescent="0.3">
      <c r="A193" s="13"/>
      <c r="G193" s="18"/>
      <c r="H193" s="20"/>
      <c r="I193" s="20"/>
      <c r="J193" s="20"/>
      <c r="K193" s="20"/>
      <c r="L193" s="20"/>
      <c r="M193" s="20"/>
    </row>
    <row r="194" spans="1:13" x14ac:dyDescent="0.3">
      <c r="A194" s="13"/>
      <c r="G194" s="18"/>
      <c r="H194" s="20"/>
      <c r="I194" s="20"/>
      <c r="J194" s="20"/>
      <c r="K194" s="20"/>
      <c r="L194" s="20"/>
      <c r="M194" s="20"/>
    </row>
    <row r="195" spans="1:13" x14ac:dyDescent="0.3">
      <c r="A195" s="13"/>
      <c r="G195" s="18"/>
      <c r="H195" s="20"/>
      <c r="I195" s="20"/>
      <c r="J195" s="20"/>
      <c r="K195" s="20"/>
      <c r="L195" s="20"/>
      <c r="M195" s="20"/>
    </row>
    <row r="196" spans="1:13" x14ac:dyDescent="0.3">
      <c r="A196" s="13"/>
      <c r="G196" s="18"/>
      <c r="H196" s="20"/>
      <c r="I196" s="20"/>
      <c r="J196" s="20"/>
      <c r="K196" s="20"/>
      <c r="L196" s="20"/>
      <c r="M196" s="20"/>
    </row>
    <row r="197" spans="1:13" x14ac:dyDescent="0.3">
      <c r="A197" s="13"/>
      <c r="G197" s="18"/>
      <c r="H197" s="20"/>
      <c r="I197" s="20"/>
      <c r="J197" s="20"/>
      <c r="K197" s="20"/>
      <c r="L197" s="20"/>
      <c r="M197" s="20"/>
    </row>
    <row r="198" spans="1:13" x14ac:dyDescent="0.3">
      <c r="A198" s="13"/>
      <c r="G198" s="18"/>
      <c r="H198" s="20"/>
      <c r="I198" s="20"/>
      <c r="J198" s="20"/>
      <c r="K198" s="20"/>
      <c r="L198" s="20"/>
      <c r="M198" s="20"/>
    </row>
    <row r="199" spans="1:13" x14ac:dyDescent="0.3">
      <c r="A199" s="13"/>
      <c r="G199" s="18"/>
      <c r="H199" s="20"/>
      <c r="I199" s="20"/>
      <c r="J199" s="20"/>
      <c r="K199" s="20"/>
      <c r="L199" s="20"/>
      <c r="M199" s="20"/>
    </row>
    <row r="200" spans="1:13" x14ac:dyDescent="0.3">
      <c r="A200" s="13"/>
      <c r="G200" s="18"/>
      <c r="H200" s="24"/>
      <c r="I200" s="24"/>
      <c r="J200" s="24"/>
      <c r="K200" s="24"/>
      <c r="L200" s="24"/>
      <c r="M200" s="25"/>
    </row>
    <row r="201" spans="1:13" x14ac:dyDescent="0.3">
      <c r="A201" s="13"/>
      <c r="G201" s="13"/>
      <c r="H201" s="24"/>
      <c r="I201" s="24"/>
      <c r="J201" s="24"/>
      <c r="K201" s="24"/>
      <c r="L201" s="24"/>
      <c r="M201" s="25"/>
    </row>
    <row r="202" spans="1:13" x14ac:dyDescent="0.3">
      <c r="A202" s="13"/>
      <c r="G202" s="13"/>
      <c r="H202" s="24"/>
      <c r="I202" s="24"/>
      <c r="J202" s="24"/>
      <c r="K202" s="24"/>
      <c r="L202" s="24"/>
      <c r="M202" s="25"/>
    </row>
    <row r="203" spans="1:13" x14ac:dyDescent="0.3">
      <c r="A203" s="13"/>
      <c r="G203" s="13"/>
      <c r="H203" s="24"/>
      <c r="I203" s="24"/>
      <c r="J203" s="24"/>
      <c r="K203" s="24"/>
      <c r="L203" s="24"/>
      <c r="M203" s="25"/>
    </row>
    <row r="204" spans="1:13" x14ac:dyDescent="0.3">
      <c r="A204" s="13"/>
      <c r="G204" s="13"/>
      <c r="H204" s="24"/>
      <c r="I204" s="24"/>
      <c r="J204" s="24"/>
      <c r="K204" s="24"/>
      <c r="L204" s="24"/>
      <c r="M204" s="25"/>
    </row>
    <row r="205" spans="1:13" x14ac:dyDescent="0.3">
      <c r="A205" s="13"/>
      <c r="G205" s="13"/>
      <c r="H205" s="24"/>
      <c r="I205" s="24"/>
      <c r="J205" s="24"/>
      <c r="K205" s="24"/>
      <c r="L205" s="24"/>
      <c r="M205" s="25"/>
    </row>
    <row r="206" spans="1:13" x14ac:dyDescent="0.3">
      <c r="A206" s="13"/>
      <c r="G206" s="13"/>
      <c r="H206" s="24"/>
      <c r="I206" s="24"/>
      <c r="J206" s="24"/>
      <c r="K206" s="24"/>
      <c r="L206" s="24"/>
      <c r="M206" s="25"/>
    </row>
    <row r="207" spans="1:13" x14ac:dyDescent="0.3">
      <c r="A207" s="13"/>
      <c r="G207" s="13"/>
      <c r="H207" s="24"/>
      <c r="I207" s="24"/>
      <c r="J207" s="24"/>
      <c r="K207" s="24"/>
      <c r="L207" s="24"/>
      <c r="M207" s="25"/>
    </row>
    <row r="208" spans="1:13" x14ac:dyDescent="0.3">
      <c r="A208" s="13"/>
      <c r="G208" s="13"/>
      <c r="H208" s="24"/>
      <c r="I208" s="24"/>
      <c r="J208" s="24"/>
      <c r="K208" s="24"/>
      <c r="L208" s="24"/>
      <c r="M208" s="25"/>
    </row>
    <row r="209" spans="1:13" x14ac:dyDescent="0.3">
      <c r="A209" s="13"/>
      <c r="G209" s="13"/>
      <c r="H209" s="24"/>
      <c r="I209" s="24"/>
      <c r="J209" s="24"/>
      <c r="K209" s="24"/>
      <c r="L209" s="24"/>
      <c r="M209" s="25"/>
    </row>
    <row r="210" spans="1:13" x14ac:dyDescent="0.3">
      <c r="A210" s="13"/>
      <c r="G210" s="13"/>
      <c r="H210" s="24"/>
      <c r="I210" s="24"/>
      <c r="J210" s="24"/>
      <c r="K210" s="24"/>
      <c r="L210" s="24"/>
      <c r="M210" s="25"/>
    </row>
    <row r="211" spans="1:13" x14ac:dyDescent="0.3">
      <c r="A211" s="13"/>
      <c r="G211" s="13"/>
      <c r="H211" s="24"/>
      <c r="I211" s="24"/>
      <c r="J211" s="24"/>
      <c r="K211" s="24"/>
      <c r="L211" s="24"/>
      <c r="M211" s="25"/>
    </row>
    <row r="212" spans="1:13" x14ac:dyDescent="0.3">
      <c r="A212" s="13"/>
      <c r="G212" s="13"/>
      <c r="H212" s="24"/>
      <c r="I212" s="24"/>
      <c r="J212" s="24"/>
      <c r="K212" s="24"/>
      <c r="L212" s="24"/>
      <c r="M212" s="25"/>
    </row>
    <row r="213" spans="1:13" x14ac:dyDescent="0.3">
      <c r="A213" s="13"/>
      <c r="G213" s="13"/>
      <c r="H213" s="24"/>
      <c r="I213" s="24"/>
      <c r="J213" s="24"/>
      <c r="K213" s="24"/>
      <c r="L213" s="24"/>
      <c r="M213" s="25"/>
    </row>
    <row r="214" spans="1:13" x14ac:dyDescent="0.3">
      <c r="A214" s="13"/>
      <c r="G214" s="13"/>
      <c r="H214" s="24"/>
      <c r="I214" s="24"/>
      <c r="J214" s="24"/>
      <c r="K214" s="24"/>
      <c r="L214" s="24"/>
      <c r="M214" s="25"/>
    </row>
    <row r="215" spans="1:13" x14ac:dyDescent="0.3">
      <c r="A215" s="13"/>
      <c r="G215" s="13"/>
      <c r="H215" s="24"/>
      <c r="I215" s="24"/>
      <c r="J215" s="24"/>
      <c r="K215" s="24"/>
      <c r="L215" s="24"/>
      <c r="M215" s="25"/>
    </row>
    <row r="216" spans="1:13" x14ac:dyDescent="0.3">
      <c r="A216" s="13"/>
      <c r="G216" s="13"/>
      <c r="H216" s="24"/>
      <c r="I216" s="24"/>
      <c r="J216" s="24"/>
      <c r="K216" s="24"/>
      <c r="L216" s="24"/>
      <c r="M216" s="25"/>
    </row>
    <row r="217" spans="1:13" x14ac:dyDescent="0.3">
      <c r="A217" s="13"/>
      <c r="G217" s="13"/>
      <c r="H217" s="24"/>
      <c r="I217" s="24"/>
      <c r="J217" s="24"/>
      <c r="K217" s="24"/>
      <c r="L217" s="24"/>
      <c r="M217" s="25"/>
    </row>
    <row r="218" spans="1:13" x14ac:dyDescent="0.3">
      <c r="A218" s="13"/>
      <c r="G218" s="13"/>
      <c r="H218" s="24"/>
      <c r="I218" s="24"/>
      <c r="J218" s="24"/>
      <c r="K218" s="24"/>
      <c r="L218" s="24"/>
      <c r="M218" s="25"/>
    </row>
    <row r="219" spans="1:13" x14ac:dyDescent="0.3">
      <c r="A219" s="13"/>
      <c r="G219" s="13"/>
      <c r="H219" s="24"/>
      <c r="I219" s="24"/>
      <c r="J219" s="24"/>
      <c r="K219" s="24"/>
      <c r="L219" s="24"/>
      <c r="M219" s="25"/>
    </row>
    <row r="220" spans="1:13" x14ac:dyDescent="0.3">
      <c r="A220" s="13"/>
      <c r="G220" s="13"/>
      <c r="H220" s="24"/>
      <c r="I220" s="24"/>
      <c r="J220" s="24"/>
      <c r="K220" s="24"/>
      <c r="L220" s="24"/>
      <c r="M220" s="25"/>
    </row>
    <row r="221" spans="1:13" x14ac:dyDescent="0.3">
      <c r="A221" s="13"/>
      <c r="G221" s="13"/>
      <c r="H221" s="24"/>
      <c r="I221" s="24"/>
      <c r="J221" s="24"/>
      <c r="K221" s="24"/>
      <c r="L221" s="24"/>
      <c r="M221" s="25"/>
    </row>
    <row r="222" spans="1:13" x14ac:dyDescent="0.3">
      <c r="A222" s="13"/>
      <c r="G222" s="13"/>
      <c r="H222" s="24"/>
      <c r="I222" s="24"/>
      <c r="J222" s="24"/>
      <c r="K222" s="24"/>
      <c r="L222" s="24"/>
      <c r="M222" s="25"/>
    </row>
    <row r="223" spans="1:13" x14ac:dyDescent="0.3">
      <c r="A223" s="13"/>
      <c r="G223" s="13"/>
      <c r="H223" s="24"/>
      <c r="I223" s="24"/>
      <c r="J223" s="24"/>
      <c r="K223" s="24"/>
      <c r="L223" s="24"/>
      <c r="M223" s="25"/>
    </row>
    <row r="224" spans="1:13" x14ac:dyDescent="0.3">
      <c r="A224" s="13"/>
      <c r="G224" s="13"/>
      <c r="H224" s="24"/>
      <c r="I224" s="24"/>
      <c r="J224" s="24"/>
      <c r="K224" s="24"/>
      <c r="L224" s="24"/>
      <c r="M224" s="25"/>
    </row>
    <row r="225" spans="1:13" x14ac:dyDescent="0.3">
      <c r="A225" s="13"/>
      <c r="G225" s="13"/>
      <c r="H225" s="24"/>
      <c r="I225" s="24"/>
      <c r="J225" s="24"/>
      <c r="K225" s="24"/>
      <c r="L225" s="24"/>
      <c r="M225" s="25"/>
    </row>
    <row r="226" spans="1:13" x14ac:dyDescent="0.3">
      <c r="A226" s="13"/>
      <c r="G226" s="13"/>
      <c r="H226" s="24"/>
      <c r="I226" s="24"/>
      <c r="J226" s="24"/>
      <c r="K226" s="24"/>
      <c r="L226" s="24"/>
      <c r="M226" s="25"/>
    </row>
    <row r="227" spans="1:13" x14ac:dyDescent="0.3">
      <c r="A227" s="13"/>
      <c r="G227" s="13"/>
      <c r="H227" s="24"/>
      <c r="I227" s="24"/>
      <c r="J227" s="24"/>
      <c r="K227" s="24"/>
      <c r="L227" s="24"/>
      <c r="M227" s="25"/>
    </row>
    <row r="228" spans="1:13" x14ac:dyDescent="0.3">
      <c r="A228" s="13"/>
      <c r="G228" s="13"/>
      <c r="H228" s="24"/>
      <c r="I228" s="24"/>
      <c r="J228" s="24"/>
      <c r="K228" s="24"/>
      <c r="L228" s="24"/>
      <c r="M228" s="25"/>
    </row>
    <row r="229" spans="1:13" x14ac:dyDescent="0.3">
      <c r="A229" s="13"/>
      <c r="G229" s="13"/>
      <c r="H229" s="24"/>
      <c r="I229" s="24"/>
      <c r="J229" s="24"/>
      <c r="K229" s="24"/>
      <c r="L229" s="24"/>
      <c r="M229" s="25"/>
    </row>
    <row r="230" spans="1:13" x14ac:dyDescent="0.3">
      <c r="A230" s="13"/>
      <c r="G230" s="13"/>
      <c r="H230" s="24"/>
      <c r="I230" s="24"/>
      <c r="J230" s="24"/>
      <c r="K230" s="24"/>
      <c r="L230" s="24"/>
      <c r="M230" s="25"/>
    </row>
    <row r="231" spans="1:13" x14ac:dyDescent="0.3">
      <c r="A231" s="13"/>
      <c r="G231" s="13"/>
      <c r="H231" s="24"/>
      <c r="I231" s="24"/>
      <c r="J231" s="24"/>
      <c r="K231" s="24"/>
      <c r="L231" s="24"/>
      <c r="M231" s="25"/>
    </row>
    <row r="232" spans="1:13" x14ac:dyDescent="0.3">
      <c r="A232" s="13"/>
      <c r="G232" s="13"/>
      <c r="H232" s="24"/>
      <c r="I232" s="24"/>
      <c r="J232" s="24"/>
      <c r="K232" s="24"/>
      <c r="L232" s="24"/>
      <c r="M232" s="25"/>
    </row>
    <row r="233" spans="1:13" x14ac:dyDescent="0.3">
      <c r="A233" s="13"/>
      <c r="G233" s="13"/>
      <c r="H233" s="24"/>
      <c r="I233" s="24"/>
      <c r="J233" s="24"/>
      <c r="K233" s="24"/>
      <c r="L233" s="24"/>
      <c r="M233" s="25"/>
    </row>
    <row r="234" spans="1:13" x14ac:dyDescent="0.3">
      <c r="A234" s="13"/>
      <c r="G234" s="13"/>
      <c r="H234" s="24"/>
      <c r="I234" s="24"/>
      <c r="J234" s="24"/>
      <c r="K234" s="24"/>
      <c r="L234" s="24"/>
      <c r="M234" s="25"/>
    </row>
    <row r="235" spans="1:13" x14ac:dyDescent="0.3">
      <c r="A235" s="13"/>
      <c r="G235" s="13"/>
      <c r="H235" s="24"/>
      <c r="I235" s="24"/>
      <c r="J235" s="24"/>
      <c r="K235" s="24"/>
      <c r="L235" s="24"/>
      <c r="M235" s="25"/>
    </row>
    <row r="236" spans="1:13" x14ac:dyDescent="0.3">
      <c r="A236" s="13"/>
      <c r="G236" s="13"/>
      <c r="H236" s="24"/>
      <c r="I236" s="24"/>
      <c r="J236" s="24"/>
      <c r="K236" s="24"/>
      <c r="L236" s="24"/>
      <c r="M236" s="25"/>
    </row>
    <row r="237" spans="1:13" x14ac:dyDescent="0.3">
      <c r="A237" s="13"/>
      <c r="G237" s="13"/>
      <c r="H237" s="24"/>
      <c r="I237" s="24"/>
      <c r="J237" s="24"/>
      <c r="K237" s="24"/>
      <c r="L237" s="24"/>
      <c r="M237" s="25"/>
    </row>
    <row r="238" spans="1:13" x14ac:dyDescent="0.3">
      <c r="A238" s="13"/>
      <c r="G238" s="13"/>
      <c r="H238" s="24"/>
      <c r="I238" s="24"/>
      <c r="J238" s="24"/>
      <c r="K238" s="24"/>
      <c r="L238" s="24"/>
      <c r="M238" s="25"/>
    </row>
    <row r="239" spans="1:13" x14ac:dyDescent="0.3">
      <c r="A239" s="13"/>
      <c r="G239" s="13"/>
      <c r="H239" s="24"/>
      <c r="I239" s="24"/>
      <c r="J239" s="24"/>
      <c r="K239" s="24"/>
      <c r="L239" s="24"/>
      <c r="M239" s="25"/>
    </row>
    <row r="240" spans="1:13" x14ac:dyDescent="0.3">
      <c r="A240" s="13"/>
      <c r="G240" s="13"/>
      <c r="H240" s="24"/>
      <c r="I240" s="24"/>
      <c r="J240" s="24"/>
      <c r="K240" s="24"/>
      <c r="L240" s="24"/>
      <c r="M240" s="25"/>
    </row>
    <row r="241" spans="1:13" x14ac:dyDescent="0.3">
      <c r="A241" s="13"/>
      <c r="G241" s="13"/>
      <c r="H241" s="24"/>
      <c r="I241" s="24"/>
      <c r="J241" s="24"/>
      <c r="K241" s="24"/>
      <c r="L241" s="24"/>
      <c r="M241" s="25"/>
    </row>
    <row r="242" spans="1:13" x14ac:dyDescent="0.3">
      <c r="A242" s="13"/>
      <c r="G242" s="13"/>
      <c r="H242" s="24"/>
      <c r="I242" s="24"/>
      <c r="J242" s="24"/>
      <c r="K242" s="24"/>
      <c r="L242" s="24"/>
      <c r="M242" s="25"/>
    </row>
    <row r="243" spans="1:13" x14ac:dyDescent="0.3">
      <c r="A243" s="13"/>
      <c r="G243" s="13"/>
      <c r="H243" s="24"/>
      <c r="I243" s="24"/>
      <c r="J243" s="24"/>
      <c r="K243" s="24"/>
      <c r="L243" s="24"/>
      <c r="M243" s="25"/>
    </row>
    <row r="244" spans="1:13" x14ac:dyDescent="0.3">
      <c r="A244" s="13"/>
      <c r="G244" s="13"/>
      <c r="H244" s="24"/>
      <c r="I244" s="24"/>
      <c r="J244" s="24"/>
      <c r="K244" s="24"/>
      <c r="L244" s="24"/>
      <c r="M244" s="25"/>
    </row>
    <row r="245" spans="1:13" x14ac:dyDescent="0.3">
      <c r="A245" s="13"/>
      <c r="G245" s="13"/>
      <c r="H245" s="24"/>
      <c r="I245" s="24"/>
      <c r="J245" s="24"/>
      <c r="K245" s="24"/>
      <c r="L245" s="24"/>
      <c r="M245" s="25"/>
    </row>
    <row r="246" spans="1:13" x14ac:dyDescent="0.3">
      <c r="A246" s="13"/>
      <c r="G246" s="13"/>
      <c r="H246" s="24"/>
      <c r="I246" s="24"/>
      <c r="J246" s="24"/>
      <c r="K246" s="24"/>
      <c r="L246" s="24"/>
      <c r="M246" s="25"/>
    </row>
    <row r="247" spans="1:13" x14ac:dyDescent="0.3">
      <c r="A247" s="13"/>
      <c r="G247" s="13"/>
      <c r="H247" s="24"/>
      <c r="I247" s="24"/>
      <c r="J247" s="24"/>
      <c r="K247" s="24"/>
      <c r="L247" s="24"/>
      <c r="M247" s="25"/>
    </row>
    <row r="248" spans="1:13" x14ac:dyDescent="0.3">
      <c r="A248" s="13"/>
      <c r="G248" s="13"/>
      <c r="H248" s="24"/>
      <c r="I248" s="24"/>
      <c r="J248" s="24"/>
      <c r="K248" s="24"/>
      <c r="L248" s="24"/>
      <c r="M248" s="25"/>
    </row>
    <row r="249" spans="1:13" x14ac:dyDescent="0.3">
      <c r="A249" s="13"/>
      <c r="G249" s="13"/>
      <c r="H249" s="24"/>
      <c r="I249" s="24"/>
      <c r="J249" s="24"/>
      <c r="K249" s="24"/>
      <c r="L249" s="24"/>
      <c r="M249" s="25"/>
    </row>
    <row r="250" spans="1:13" x14ac:dyDescent="0.3">
      <c r="A250" s="13"/>
      <c r="G250" s="13"/>
      <c r="H250" s="24"/>
      <c r="I250" s="24"/>
      <c r="J250" s="24"/>
      <c r="K250" s="24"/>
      <c r="L250" s="24"/>
      <c r="M250" s="25"/>
    </row>
    <row r="251" spans="1:13" x14ac:dyDescent="0.3">
      <c r="A251" s="13"/>
      <c r="G251" s="13"/>
      <c r="H251" s="24"/>
      <c r="I251" s="24"/>
      <c r="J251" s="24"/>
      <c r="K251" s="24"/>
      <c r="L251" s="24"/>
      <c r="M251" s="25"/>
    </row>
    <row r="252" spans="1:13" x14ac:dyDescent="0.3">
      <c r="A252" s="13"/>
      <c r="G252" s="13"/>
      <c r="H252" s="24"/>
      <c r="I252" s="24"/>
      <c r="J252" s="24"/>
      <c r="K252" s="24"/>
      <c r="L252" s="24"/>
      <c r="M252" s="25"/>
    </row>
    <row r="253" spans="1:13" x14ac:dyDescent="0.3">
      <c r="A253" s="13"/>
      <c r="G253" s="13"/>
      <c r="H253" s="24"/>
      <c r="I253" s="24"/>
      <c r="J253" s="24"/>
      <c r="K253" s="24"/>
      <c r="L253" s="24"/>
      <c r="M253" s="25"/>
    </row>
    <row r="254" spans="1:13" x14ac:dyDescent="0.3">
      <c r="A254" s="13"/>
      <c r="G254" s="13"/>
      <c r="H254" s="24"/>
      <c r="I254" s="24"/>
      <c r="J254" s="24"/>
      <c r="K254" s="24"/>
      <c r="L254" s="24"/>
      <c r="M254" s="25"/>
    </row>
    <row r="255" spans="1:13" x14ac:dyDescent="0.3">
      <c r="A255" s="13"/>
      <c r="G255" s="13"/>
      <c r="H255" s="24"/>
      <c r="I255" s="24"/>
      <c r="J255" s="24"/>
      <c r="K255" s="24"/>
      <c r="L255" s="24"/>
      <c r="M255" s="25"/>
    </row>
    <row r="256" spans="1:13" x14ac:dyDescent="0.3">
      <c r="A256" s="13"/>
      <c r="G256" s="13"/>
      <c r="H256" s="24"/>
      <c r="I256" s="24"/>
      <c r="J256" s="24"/>
      <c r="K256" s="24"/>
      <c r="L256" s="24"/>
      <c r="M256" s="25"/>
    </row>
    <row r="257" spans="1:13" x14ac:dyDescent="0.3">
      <c r="A257" s="13"/>
      <c r="G257" s="13"/>
      <c r="H257" s="24"/>
      <c r="I257" s="24"/>
      <c r="J257" s="24"/>
      <c r="K257" s="24"/>
      <c r="L257" s="24"/>
      <c r="M257" s="25"/>
    </row>
    <row r="258" spans="1:13" x14ac:dyDescent="0.3">
      <c r="A258" s="13"/>
      <c r="G258" s="13"/>
      <c r="H258" s="24"/>
      <c r="I258" s="24"/>
      <c r="J258" s="24"/>
      <c r="K258" s="24"/>
      <c r="L258" s="24"/>
      <c r="M258" s="25"/>
    </row>
    <row r="259" spans="1:13" x14ac:dyDescent="0.3">
      <c r="A259" s="13"/>
      <c r="G259" s="13"/>
      <c r="H259" s="24"/>
      <c r="I259" s="24"/>
      <c r="J259" s="24"/>
      <c r="K259" s="24"/>
      <c r="L259" s="24"/>
      <c r="M259" s="25"/>
    </row>
    <row r="260" spans="1:13" x14ac:dyDescent="0.3">
      <c r="A260" s="13"/>
      <c r="G260" s="13"/>
      <c r="H260" s="24"/>
      <c r="I260" s="24"/>
      <c r="J260" s="24"/>
      <c r="K260" s="24"/>
      <c r="L260" s="24"/>
      <c r="M260" s="25"/>
    </row>
    <row r="261" spans="1:13" x14ac:dyDescent="0.3">
      <c r="A261" s="13"/>
      <c r="G261" s="13"/>
      <c r="H261" s="24"/>
      <c r="I261" s="24"/>
      <c r="J261" s="24"/>
      <c r="K261" s="24"/>
      <c r="L261" s="24"/>
      <c r="M261" s="25"/>
    </row>
    <row r="262" spans="1:13" x14ac:dyDescent="0.3">
      <c r="A262" s="13"/>
      <c r="G262" s="13"/>
      <c r="H262" s="24"/>
      <c r="I262" s="24"/>
      <c r="J262" s="24"/>
      <c r="K262" s="24"/>
      <c r="L262" s="24"/>
      <c r="M262" s="25"/>
    </row>
    <row r="263" spans="1:13" x14ac:dyDescent="0.3">
      <c r="A263" s="13"/>
      <c r="G263" s="13"/>
      <c r="H263" s="24"/>
      <c r="I263" s="24"/>
      <c r="J263" s="24"/>
      <c r="K263" s="24"/>
      <c r="L263" s="24"/>
      <c r="M263" s="25"/>
    </row>
    <row r="264" spans="1:13" x14ac:dyDescent="0.3">
      <c r="A264" s="13"/>
      <c r="G264" s="13"/>
      <c r="H264" s="24"/>
      <c r="I264" s="24"/>
      <c r="J264" s="24"/>
      <c r="K264" s="24"/>
      <c r="L264" s="24"/>
      <c r="M264" s="25"/>
    </row>
    <row r="265" spans="1:13" x14ac:dyDescent="0.3">
      <c r="A265" s="13"/>
      <c r="G265" s="13"/>
      <c r="H265" s="24"/>
      <c r="I265" s="24"/>
      <c r="J265" s="24"/>
      <c r="K265" s="24"/>
      <c r="L265" s="24"/>
      <c r="M265" s="25"/>
    </row>
    <row r="266" spans="1:13" x14ac:dyDescent="0.3">
      <c r="A266" s="13"/>
      <c r="G266" s="13"/>
      <c r="H266" s="24"/>
      <c r="I266" s="24"/>
      <c r="J266" s="24"/>
      <c r="K266" s="24"/>
      <c r="L266" s="24"/>
      <c r="M266" s="25"/>
    </row>
    <row r="267" spans="1:13" x14ac:dyDescent="0.3">
      <c r="A267" s="13"/>
      <c r="G267" s="13"/>
      <c r="H267" s="24"/>
      <c r="I267" s="24"/>
      <c r="J267" s="24"/>
      <c r="K267" s="24"/>
      <c r="L267" s="24"/>
      <c r="M267" s="25"/>
    </row>
    <row r="268" spans="1:13" x14ac:dyDescent="0.3">
      <c r="A268" s="13"/>
      <c r="G268" s="13"/>
      <c r="H268" s="24"/>
      <c r="I268" s="24"/>
      <c r="J268" s="24"/>
      <c r="K268" s="24"/>
      <c r="L268" s="24"/>
      <c r="M268" s="25"/>
    </row>
    <row r="269" spans="1:13" x14ac:dyDescent="0.3">
      <c r="A269" s="13"/>
      <c r="G269" s="13"/>
      <c r="H269" s="24"/>
      <c r="I269" s="24"/>
      <c r="J269" s="24"/>
      <c r="K269" s="24"/>
      <c r="L269" s="24"/>
      <c r="M269" s="25"/>
    </row>
    <row r="270" spans="1:13" x14ac:dyDescent="0.3">
      <c r="A270" s="13"/>
      <c r="G270" s="13"/>
      <c r="H270" s="24"/>
      <c r="I270" s="24"/>
      <c r="J270" s="24"/>
      <c r="K270" s="24"/>
      <c r="L270" s="24"/>
      <c r="M270" s="25"/>
    </row>
    <row r="271" spans="1:13" x14ac:dyDescent="0.3">
      <c r="G271" s="13"/>
      <c r="H271" s="24"/>
      <c r="I271" s="24"/>
      <c r="J271" s="24"/>
      <c r="K271" s="24"/>
      <c r="L271" s="24"/>
      <c r="M271" s="25"/>
    </row>
    <row r="272" spans="1:13" x14ac:dyDescent="0.3">
      <c r="G272" s="13"/>
      <c r="H272" s="24"/>
      <c r="I272" s="24"/>
      <c r="J272" s="24"/>
      <c r="K272" s="24"/>
      <c r="L272" s="24"/>
      <c r="M272" s="25"/>
    </row>
    <row r="273" spans="7:13" x14ac:dyDescent="0.3">
      <c r="G273" s="13"/>
      <c r="H273" s="24"/>
      <c r="I273" s="24"/>
      <c r="J273" s="24"/>
      <c r="K273" s="24"/>
      <c r="L273" s="24"/>
      <c r="M273" s="25"/>
    </row>
    <row r="274" spans="7:13" x14ac:dyDescent="0.3">
      <c r="G274" s="13"/>
      <c r="H274" s="24"/>
      <c r="I274" s="24"/>
      <c r="J274" s="24"/>
      <c r="K274" s="24"/>
      <c r="L274" s="24"/>
      <c r="M274" s="25"/>
    </row>
    <row r="275" spans="7:13" x14ac:dyDescent="0.3">
      <c r="G275" s="13"/>
      <c r="H275" s="24"/>
      <c r="I275" s="24"/>
      <c r="J275" s="24"/>
      <c r="K275" s="24"/>
      <c r="L275" s="24"/>
      <c r="M275" s="25"/>
    </row>
    <row r="276" spans="7:13" x14ac:dyDescent="0.3">
      <c r="G276" s="13"/>
      <c r="H276" s="24"/>
      <c r="I276" s="24"/>
      <c r="J276" s="24"/>
      <c r="K276" s="24"/>
      <c r="L276" s="24"/>
      <c r="M276" s="25"/>
    </row>
    <row r="277" spans="7:13" x14ac:dyDescent="0.3">
      <c r="G277" s="13"/>
      <c r="H277" s="24"/>
      <c r="I277" s="24"/>
      <c r="J277" s="24"/>
      <c r="K277" s="24"/>
      <c r="L277" s="24"/>
      <c r="M277" s="25"/>
    </row>
    <row r="278" spans="7:13" x14ac:dyDescent="0.3">
      <c r="G278" s="13"/>
      <c r="H278" s="24"/>
      <c r="I278" s="24"/>
      <c r="J278" s="24"/>
      <c r="K278" s="24"/>
      <c r="L278" s="24"/>
      <c r="M278" s="25"/>
    </row>
    <row r="279" spans="7:13" x14ac:dyDescent="0.3">
      <c r="G279" s="13"/>
      <c r="H279" s="24"/>
      <c r="I279" s="24"/>
      <c r="J279" s="24"/>
      <c r="K279" s="24"/>
      <c r="L279" s="24"/>
      <c r="M279" s="25"/>
    </row>
    <row r="280" spans="7:13" x14ac:dyDescent="0.3">
      <c r="G280" s="13"/>
      <c r="H280" s="24"/>
      <c r="I280" s="24"/>
      <c r="J280" s="24"/>
      <c r="K280" s="24"/>
      <c r="L280" s="24"/>
      <c r="M280" s="25"/>
    </row>
    <row r="281" spans="7:13" x14ac:dyDescent="0.3">
      <c r="G281" s="13"/>
      <c r="H281" s="24"/>
      <c r="I281" s="24"/>
      <c r="J281" s="24"/>
      <c r="K281" s="24"/>
      <c r="L281" s="24"/>
      <c r="M281" s="25"/>
    </row>
    <row r="282" spans="7:13" x14ac:dyDescent="0.3">
      <c r="G282" s="13"/>
      <c r="H282" s="24"/>
      <c r="I282" s="24"/>
      <c r="J282" s="24"/>
      <c r="K282" s="24"/>
      <c r="L282" s="24"/>
      <c r="M282" s="25"/>
    </row>
    <row r="283" spans="7:13" x14ac:dyDescent="0.3">
      <c r="G283" s="13"/>
      <c r="H283" s="24"/>
      <c r="I283" s="24"/>
      <c r="J283" s="24"/>
      <c r="K283" s="24"/>
      <c r="L283" s="24"/>
      <c r="M283" s="25"/>
    </row>
    <row r="284" spans="7:13" x14ac:dyDescent="0.3">
      <c r="G284" s="13"/>
      <c r="H284" s="24"/>
      <c r="I284" s="24"/>
      <c r="J284" s="24"/>
      <c r="K284" s="24"/>
      <c r="L284" s="24"/>
      <c r="M284" s="25"/>
    </row>
    <row r="285" spans="7:13" x14ac:dyDescent="0.3">
      <c r="G285" s="13"/>
      <c r="H285" s="24"/>
      <c r="I285" s="24"/>
      <c r="J285" s="24"/>
      <c r="K285" s="24"/>
      <c r="L285" s="24"/>
      <c r="M285" s="25"/>
    </row>
    <row r="286" spans="7:13" x14ac:dyDescent="0.3">
      <c r="G286" s="13"/>
      <c r="H286" s="24"/>
      <c r="I286" s="24"/>
      <c r="J286" s="24"/>
      <c r="K286" s="24"/>
      <c r="L286" s="24"/>
      <c r="M286" s="25"/>
    </row>
    <row r="287" spans="7:13" x14ac:dyDescent="0.3">
      <c r="G287" s="13"/>
      <c r="H287" s="24"/>
      <c r="I287" s="24"/>
      <c r="J287" s="24"/>
      <c r="K287" s="24"/>
      <c r="L287" s="24"/>
      <c r="M287" s="25"/>
    </row>
    <row r="288" spans="7:13" x14ac:dyDescent="0.3">
      <c r="G288" s="13"/>
      <c r="H288" s="24"/>
      <c r="I288" s="24"/>
      <c r="J288" s="24"/>
      <c r="K288" s="24"/>
      <c r="L288" s="24"/>
      <c r="M288" s="25"/>
    </row>
    <row r="289" spans="7:13" x14ac:dyDescent="0.3">
      <c r="G289" s="13"/>
      <c r="H289" s="24"/>
      <c r="I289" s="24"/>
      <c r="J289" s="24"/>
      <c r="K289" s="24"/>
      <c r="L289" s="24"/>
      <c r="M289" s="25"/>
    </row>
    <row r="290" spans="7:13" x14ac:dyDescent="0.3">
      <c r="G290" s="13"/>
      <c r="H290" s="24"/>
      <c r="I290" s="24"/>
      <c r="J290" s="24"/>
      <c r="K290" s="24"/>
      <c r="L290" s="24"/>
      <c r="M290" s="25"/>
    </row>
    <row r="291" spans="7:13" x14ac:dyDescent="0.3">
      <c r="G291" s="13"/>
      <c r="H291" s="24"/>
      <c r="I291" s="24"/>
      <c r="J291" s="24"/>
      <c r="K291" s="24"/>
      <c r="L291" s="24"/>
      <c r="M291" s="25"/>
    </row>
    <row r="292" spans="7:13" x14ac:dyDescent="0.3">
      <c r="G292" s="13"/>
      <c r="H292" s="24"/>
      <c r="I292" s="24"/>
      <c r="J292" s="24"/>
      <c r="K292" s="24"/>
      <c r="L292" s="24"/>
      <c r="M292" s="25"/>
    </row>
    <row r="293" spans="7:13" x14ac:dyDescent="0.3">
      <c r="G293" s="13"/>
      <c r="H293" s="24"/>
      <c r="I293" s="24"/>
      <c r="J293" s="24"/>
      <c r="K293" s="24"/>
      <c r="L293" s="24"/>
      <c r="M293" s="25"/>
    </row>
    <row r="294" spans="7:13" x14ac:dyDescent="0.3">
      <c r="G294" s="13"/>
      <c r="H294" s="24"/>
      <c r="I294" s="24"/>
      <c r="J294" s="24"/>
      <c r="K294" s="24"/>
      <c r="L294" s="24"/>
      <c r="M294" s="25"/>
    </row>
    <row r="295" spans="7:13" x14ac:dyDescent="0.3">
      <c r="G295" s="13"/>
      <c r="H295" s="24"/>
      <c r="I295" s="24"/>
      <c r="J295" s="24"/>
      <c r="K295" s="24"/>
      <c r="L295" s="24"/>
      <c r="M295" s="25"/>
    </row>
    <row r="296" spans="7:13" x14ac:dyDescent="0.3">
      <c r="G296" s="13"/>
      <c r="H296" s="24"/>
      <c r="I296" s="24"/>
      <c r="J296" s="24"/>
      <c r="K296" s="24"/>
      <c r="L296" s="24"/>
      <c r="M296" s="25"/>
    </row>
    <row r="297" spans="7:13" x14ac:dyDescent="0.3">
      <c r="G297" s="13"/>
      <c r="H297" s="24"/>
      <c r="I297" s="24"/>
      <c r="J297" s="24"/>
      <c r="K297" s="24"/>
      <c r="L297" s="24"/>
      <c r="M297" s="25"/>
    </row>
    <row r="298" spans="7:13" x14ac:dyDescent="0.3">
      <c r="G298" s="13"/>
      <c r="H298" s="24"/>
      <c r="I298" s="24"/>
      <c r="J298" s="24"/>
      <c r="K298" s="24"/>
      <c r="L298" s="24"/>
      <c r="M298" s="25"/>
    </row>
    <row r="299" spans="7:13" x14ac:dyDescent="0.3">
      <c r="G299" s="13"/>
      <c r="H299" s="24"/>
      <c r="I299" s="24"/>
      <c r="J299" s="24"/>
      <c r="K299" s="24"/>
      <c r="L299" s="24"/>
      <c r="M299" s="25"/>
    </row>
    <row r="300" spans="7:13" x14ac:dyDescent="0.3">
      <c r="G300" s="13"/>
      <c r="H300" s="24"/>
      <c r="I300" s="24"/>
      <c r="J300" s="24"/>
      <c r="K300" s="24"/>
      <c r="L300" s="24"/>
      <c r="M300" s="25"/>
    </row>
    <row r="301" spans="7:13" x14ac:dyDescent="0.3">
      <c r="G301" s="13"/>
      <c r="H301" s="24"/>
      <c r="I301" s="24"/>
      <c r="J301" s="24"/>
      <c r="K301" s="24"/>
      <c r="L301" s="24"/>
      <c r="M301" s="25"/>
    </row>
    <row r="302" spans="7:13" x14ac:dyDescent="0.3">
      <c r="G302" s="13"/>
      <c r="H302" s="24"/>
      <c r="I302" s="24"/>
      <c r="J302" s="24"/>
      <c r="K302" s="24"/>
      <c r="L302" s="24"/>
      <c r="M302" s="25"/>
    </row>
    <row r="303" spans="7:13" x14ac:dyDescent="0.3">
      <c r="G303" s="13"/>
      <c r="H303" s="24"/>
      <c r="I303" s="24"/>
      <c r="J303" s="24"/>
      <c r="K303" s="24"/>
      <c r="L303" s="24"/>
      <c r="M303" s="25"/>
    </row>
    <row r="304" spans="7:13" x14ac:dyDescent="0.3">
      <c r="G304" s="13"/>
      <c r="H304" s="24"/>
      <c r="I304" s="24"/>
      <c r="J304" s="24"/>
      <c r="K304" s="24"/>
      <c r="L304" s="24"/>
      <c r="M304" s="25"/>
    </row>
    <row r="305" spans="7:13" x14ac:dyDescent="0.3">
      <c r="G305" s="13"/>
      <c r="H305" s="24"/>
      <c r="I305" s="24"/>
      <c r="J305" s="24"/>
      <c r="K305" s="24"/>
      <c r="L305" s="24"/>
      <c r="M305" s="25"/>
    </row>
    <row r="306" spans="7:13" x14ac:dyDescent="0.3">
      <c r="G306" s="13"/>
      <c r="H306" s="24"/>
      <c r="I306" s="24"/>
      <c r="J306" s="24"/>
      <c r="K306" s="24"/>
      <c r="L306" s="24"/>
      <c r="M306" s="25"/>
    </row>
    <row r="307" spans="7:13" x14ac:dyDescent="0.3">
      <c r="G307" s="13"/>
      <c r="H307" s="24"/>
      <c r="I307" s="24"/>
      <c r="J307" s="24"/>
      <c r="K307" s="24"/>
      <c r="L307" s="24"/>
      <c r="M307" s="25"/>
    </row>
    <row r="308" spans="7:13" x14ac:dyDescent="0.3">
      <c r="G308" s="13"/>
      <c r="H308" s="24"/>
      <c r="I308" s="24"/>
      <c r="J308" s="24"/>
      <c r="K308" s="24"/>
      <c r="L308" s="24"/>
      <c r="M308" s="25"/>
    </row>
    <row r="309" spans="7:13" x14ac:dyDescent="0.3">
      <c r="G309" s="13"/>
      <c r="H309" s="24"/>
      <c r="I309" s="24"/>
      <c r="J309" s="24"/>
      <c r="K309" s="24"/>
      <c r="L309" s="24"/>
      <c r="M309" s="25"/>
    </row>
    <row r="310" spans="7:13" x14ac:dyDescent="0.3">
      <c r="G310" s="13"/>
      <c r="H310" s="24"/>
      <c r="I310" s="24"/>
      <c r="J310" s="24"/>
      <c r="K310" s="24"/>
      <c r="L310" s="24"/>
      <c r="M310" s="25"/>
    </row>
    <row r="311" spans="7:13" x14ac:dyDescent="0.3">
      <c r="G311" s="13"/>
      <c r="H311" s="24"/>
      <c r="I311" s="24"/>
      <c r="J311" s="24"/>
      <c r="K311" s="24"/>
      <c r="L311" s="24"/>
      <c r="M311" s="25"/>
    </row>
    <row r="312" spans="7:13" x14ac:dyDescent="0.3">
      <c r="G312" s="13"/>
      <c r="H312" s="24"/>
      <c r="I312" s="24"/>
      <c r="J312" s="24"/>
      <c r="K312" s="24"/>
      <c r="L312" s="24"/>
      <c r="M312" s="25"/>
    </row>
    <row r="313" spans="7:13" x14ac:dyDescent="0.3">
      <c r="G313" s="13"/>
      <c r="H313" s="24"/>
      <c r="I313" s="24"/>
      <c r="J313" s="24"/>
      <c r="K313" s="24"/>
      <c r="L313" s="24"/>
      <c r="M313" s="25"/>
    </row>
    <row r="314" spans="7:13" x14ac:dyDescent="0.3">
      <c r="G314" s="13"/>
      <c r="H314" s="24"/>
      <c r="I314" s="24"/>
      <c r="J314" s="24"/>
      <c r="K314" s="24"/>
      <c r="L314" s="24"/>
      <c r="M314" s="25"/>
    </row>
    <row r="315" spans="7:13" x14ac:dyDescent="0.3">
      <c r="G315" s="13"/>
      <c r="H315" s="24"/>
      <c r="I315" s="24"/>
      <c r="J315" s="24"/>
      <c r="K315" s="24"/>
      <c r="L315" s="24"/>
      <c r="M315" s="25"/>
    </row>
    <row r="316" spans="7:13" x14ac:dyDescent="0.3">
      <c r="G316" s="13"/>
      <c r="H316" s="24"/>
      <c r="I316" s="24"/>
      <c r="J316" s="24"/>
      <c r="K316" s="24"/>
      <c r="L316" s="24"/>
      <c r="M316" s="25"/>
    </row>
    <row r="317" spans="7:13" x14ac:dyDescent="0.3">
      <c r="G317" s="13"/>
      <c r="H317" s="24"/>
      <c r="I317" s="24"/>
      <c r="J317" s="24"/>
      <c r="K317" s="24"/>
      <c r="L317" s="24"/>
      <c r="M317" s="25"/>
    </row>
    <row r="318" spans="7:13" x14ac:dyDescent="0.3">
      <c r="G318" s="13"/>
      <c r="H318" s="24"/>
      <c r="I318" s="24"/>
      <c r="J318" s="24"/>
      <c r="K318" s="24"/>
      <c r="L318" s="24"/>
      <c r="M318" s="25"/>
    </row>
    <row r="319" spans="7:13" x14ac:dyDescent="0.3">
      <c r="G319" s="13"/>
      <c r="H319" s="24"/>
      <c r="I319" s="24"/>
      <c r="J319" s="24"/>
      <c r="K319" s="24"/>
      <c r="L319" s="24"/>
      <c r="M319" s="25"/>
    </row>
    <row r="320" spans="7:13" x14ac:dyDescent="0.3">
      <c r="G320" s="13"/>
      <c r="H320" s="24"/>
      <c r="I320" s="24"/>
      <c r="J320" s="24"/>
      <c r="K320" s="24"/>
      <c r="L320" s="24"/>
      <c r="M320" s="25"/>
    </row>
    <row r="321" spans="7:13" x14ac:dyDescent="0.3">
      <c r="G321" s="13"/>
      <c r="H321" s="24"/>
      <c r="I321" s="24"/>
      <c r="J321" s="24"/>
      <c r="K321" s="24"/>
      <c r="L321" s="24"/>
      <c r="M321" s="25"/>
    </row>
    <row r="322" spans="7:13" x14ac:dyDescent="0.3">
      <c r="G322" s="13"/>
      <c r="H322" s="24"/>
      <c r="I322" s="24"/>
      <c r="J322" s="24"/>
      <c r="K322" s="24"/>
      <c r="L322" s="24"/>
      <c r="M322" s="25"/>
    </row>
    <row r="323" spans="7:13" x14ac:dyDescent="0.3">
      <c r="G323" s="13"/>
      <c r="H323" s="24"/>
      <c r="I323" s="24"/>
      <c r="J323" s="24"/>
      <c r="K323" s="24"/>
      <c r="L323" s="24"/>
      <c r="M323" s="25"/>
    </row>
    <row r="324" spans="7:13" x14ac:dyDescent="0.3">
      <c r="G324" s="13"/>
      <c r="H324" s="24"/>
      <c r="I324" s="24"/>
      <c r="J324" s="24"/>
      <c r="K324" s="24"/>
      <c r="L324" s="24"/>
      <c r="M324" s="25"/>
    </row>
    <row r="325" spans="7:13" x14ac:dyDescent="0.3">
      <c r="G325" s="13"/>
      <c r="H325" s="24"/>
      <c r="I325" s="24"/>
      <c r="J325" s="24"/>
      <c r="K325" s="24"/>
      <c r="L325" s="24"/>
      <c r="M325" s="25"/>
    </row>
    <row r="326" spans="7:13" x14ac:dyDescent="0.3">
      <c r="G326" s="13"/>
      <c r="H326" s="24"/>
      <c r="I326" s="24"/>
      <c r="J326" s="24"/>
      <c r="K326" s="24"/>
      <c r="L326" s="24"/>
      <c r="M326" s="25"/>
    </row>
    <row r="327" spans="7:13" x14ac:dyDescent="0.3">
      <c r="G327" s="13"/>
      <c r="H327" s="24"/>
      <c r="I327" s="24"/>
      <c r="J327" s="24"/>
      <c r="K327" s="24"/>
      <c r="L327" s="24"/>
      <c r="M327" s="25"/>
    </row>
    <row r="328" spans="7:13" x14ac:dyDescent="0.3">
      <c r="G328" s="13"/>
      <c r="H328" s="24"/>
      <c r="I328" s="24"/>
      <c r="J328" s="24"/>
      <c r="K328" s="24"/>
      <c r="L328" s="24"/>
      <c r="M328" s="25"/>
    </row>
    <row r="329" spans="7:13" x14ac:dyDescent="0.3">
      <c r="G329" s="13"/>
      <c r="H329" s="24"/>
      <c r="I329" s="24"/>
      <c r="J329" s="24"/>
      <c r="K329" s="24"/>
      <c r="L329" s="24"/>
      <c r="M329" s="25"/>
    </row>
    <row r="330" spans="7:13" x14ac:dyDescent="0.3">
      <c r="G330" s="13"/>
      <c r="H330" s="24"/>
      <c r="I330" s="24"/>
      <c r="J330" s="24"/>
      <c r="K330" s="24"/>
      <c r="L330" s="24"/>
      <c r="M330" s="25"/>
    </row>
    <row r="331" spans="7:13" x14ac:dyDescent="0.3">
      <c r="G331" s="13"/>
      <c r="H331" s="24"/>
      <c r="I331" s="24"/>
      <c r="J331" s="24"/>
      <c r="K331" s="24"/>
      <c r="L331" s="24"/>
      <c r="M331" s="25"/>
    </row>
    <row r="332" spans="7:13" x14ac:dyDescent="0.3">
      <c r="G332" s="13"/>
      <c r="H332" s="24"/>
      <c r="I332" s="24"/>
      <c r="J332" s="24"/>
      <c r="K332" s="24"/>
      <c r="L332" s="24"/>
      <c r="M332" s="25"/>
    </row>
    <row r="333" spans="7:13" x14ac:dyDescent="0.3">
      <c r="G333" s="13"/>
      <c r="H333" s="24"/>
      <c r="I333" s="24"/>
      <c r="J333" s="24"/>
      <c r="K333" s="24"/>
      <c r="L333" s="24"/>
      <c r="M333" s="25"/>
    </row>
    <row r="334" spans="7:13" x14ac:dyDescent="0.3">
      <c r="G334" s="13"/>
      <c r="H334" s="24"/>
      <c r="I334" s="24"/>
      <c r="J334" s="24"/>
      <c r="K334" s="24"/>
      <c r="L334" s="24"/>
      <c r="M334" s="25"/>
    </row>
    <row r="335" spans="7:13" x14ac:dyDescent="0.3">
      <c r="G335" s="13"/>
      <c r="H335" s="24"/>
      <c r="I335" s="24"/>
      <c r="J335" s="24"/>
      <c r="K335" s="24"/>
      <c r="L335" s="24"/>
      <c r="M335" s="25"/>
    </row>
    <row r="336" spans="7:13" x14ac:dyDescent="0.3">
      <c r="G336" s="13"/>
      <c r="H336" s="24"/>
      <c r="I336" s="24"/>
      <c r="J336" s="24"/>
      <c r="K336" s="24"/>
      <c r="L336" s="24"/>
      <c r="M336" s="25"/>
    </row>
    <row r="337" spans="7:13" x14ac:dyDescent="0.3">
      <c r="G337" s="13"/>
      <c r="H337" s="24"/>
      <c r="I337" s="24"/>
      <c r="J337" s="24"/>
      <c r="K337" s="24"/>
      <c r="L337" s="24"/>
      <c r="M337" s="25"/>
    </row>
    <row r="338" spans="7:13" x14ac:dyDescent="0.3">
      <c r="G338" s="13"/>
      <c r="H338" s="24"/>
      <c r="I338" s="24"/>
      <c r="J338" s="24"/>
      <c r="K338" s="24"/>
      <c r="L338" s="24"/>
      <c r="M338" s="25"/>
    </row>
    <row r="339" spans="7:13" x14ac:dyDescent="0.3">
      <c r="G339" s="13"/>
      <c r="H339" s="24"/>
      <c r="I339" s="24"/>
      <c r="J339" s="24"/>
      <c r="K339" s="24"/>
      <c r="L339" s="24"/>
      <c r="M339" s="25"/>
    </row>
    <row r="340" spans="7:13" x14ac:dyDescent="0.3">
      <c r="G340" s="13"/>
      <c r="H340" s="24"/>
      <c r="I340" s="24"/>
      <c r="J340" s="24"/>
      <c r="K340" s="24"/>
      <c r="L340" s="24"/>
      <c r="M340" s="25"/>
    </row>
    <row r="341" spans="7:13" x14ac:dyDescent="0.3">
      <c r="G341" s="13"/>
      <c r="H341" s="24"/>
      <c r="I341" s="24"/>
      <c r="J341" s="24"/>
      <c r="K341" s="24"/>
      <c r="L341" s="24"/>
      <c r="M341" s="25"/>
    </row>
    <row r="342" spans="7:13" x14ac:dyDescent="0.3">
      <c r="G342" s="13"/>
      <c r="H342" s="24"/>
      <c r="I342" s="24"/>
      <c r="J342" s="24"/>
      <c r="K342" s="24"/>
      <c r="L342" s="24"/>
      <c r="M342" s="25"/>
    </row>
    <row r="343" spans="7:13" x14ac:dyDescent="0.3">
      <c r="G343" s="13"/>
      <c r="H343" s="24"/>
      <c r="I343" s="24"/>
      <c r="J343" s="24"/>
      <c r="K343" s="24"/>
      <c r="L343" s="24"/>
      <c r="M343" s="25"/>
    </row>
    <row r="344" spans="7:13" x14ac:dyDescent="0.3">
      <c r="G344" s="13"/>
      <c r="H344" s="24"/>
      <c r="I344" s="24"/>
      <c r="J344" s="24"/>
      <c r="K344" s="24"/>
      <c r="L344" s="24"/>
      <c r="M344" s="25"/>
    </row>
    <row r="345" spans="7:13" x14ac:dyDescent="0.3">
      <c r="G345" s="13"/>
      <c r="H345" s="24"/>
      <c r="I345" s="24"/>
      <c r="J345" s="24"/>
      <c r="K345" s="24"/>
      <c r="L345" s="24"/>
      <c r="M345" s="25"/>
    </row>
    <row r="346" spans="7:13" x14ac:dyDescent="0.3">
      <c r="G346" s="13"/>
      <c r="H346" s="24"/>
      <c r="I346" s="24"/>
      <c r="J346" s="24"/>
      <c r="K346" s="24"/>
      <c r="L346" s="24"/>
      <c r="M346" s="25"/>
    </row>
    <row r="347" spans="7:13" x14ac:dyDescent="0.3">
      <c r="G347" s="13"/>
      <c r="H347" s="24"/>
      <c r="I347" s="24"/>
      <c r="J347" s="24"/>
      <c r="K347" s="24"/>
      <c r="L347" s="24"/>
      <c r="M347" s="25"/>
    </row>
    <row r="348" spans="7:13" x14ac:dyDescent="0.3">
      <c r="G348" s="13"/>
      <c r="H348" s="24"/>
      <c r="I348" s="24"/>
      <c r="J348" s="24"/>
      <c r="K348" s="24"/>
      <c r="L348" s="24"/>
      <c r="M348" s="25"/>
    </row>
    <row r="349" spans="7:13" x14ac:dyDescent="0.3">
      <c r="G349" s="13"/>
      <c r="H349" s="24"/>
      <c r="I349" s="24"/>
      <c r="J349" s="24"/>
      <c r="K349" s="24"/>
      <c r="L349" s="24"/>
      <c r="M349" s="25"/>
    </row>
    <row r="350" spans="7:13" x14ac:dyDescent="0.3">
      <c r="G350" s="13"/>
      <c r="H350" s="24"/>
      <c r="I350" s="24"/>
      <c r="J350" s="24"/>
      <c r="K350" s="24"/>
      <c r="L350" s="24"/>
      <c r="M350" s="25"/>
    </row>
    <row r="351" spans="7:13" x14ac:dyDescent="0.3">
      <c r="G351" s="13"/>
      <c r="H351" s="24"/>
      <c r="I351" s="24"/>
      <c r="J351" s="24"/>
      <c r="K351" s="24"/>
      <c r="L351" s="24"/>
      <c r="M351" s="25"/>
    </row>
    <row r="352" spans="7:13" x14ac:dyDescent="0.3">
      <c r="G352" s="13"/>
      <c r="H352" s="24"/>
      <c r="I352" s="24"/>
      <c r="J352" s="24"/>
      <c r="K352" s="24"/>
      <c r="L352" s="24"/>
      <c r="M352" s="25"/>
    </row>
    <row r="353" spans="7:13" x14ac:dyDescent="0.3">
      <c r="G353" s="13"/>
      <c r="H353" s="24"/>
      <c r="I353" s="24"/>
      <c r="J353" s="24"/>
      <c r="K353" s="24"/>
      <c r="L353" s="24"/>
      <c r="M353" s="25"/>
    </row>
    <row r="354" spans="7:13" x14ac:dyDescent="0.3">
      <c r="G354" s="13"/>
      <c r="H354" s="24"/>
      <c r="I354" s="24"/>
      <c r="J354" s="24"/>
      <c r="K354" s="24"/>
      <c r="L354" s="24"/>
      <c r="M354" s="25"/>
    </row>
    <row r="355" spans="7:13" x14ac:dyDescent="0.3">
      <c r="G355" s="13"/>
      <c r="H355" s="24"/>
      <c r="I355" s="24"/>
      <c r="J355" s="24"/>
      <c r="K355" s="24"/>
      <c r="L355" s="24"/>
      <c r="M355" s="25"/>
    </row>
    <row r="356" spans="7:13" x14ac:dyDescent="0.3">
      <c r="G356" s="13"/>
      <c r="H356" s="24"/>
      <c r="I356" s="24"/>
      <c r="J356" s="24"/>
      <c r="K356" s="24"/>
      <c r="L356" s="24"/>
      <c r="M356" s="25"/>
    </row>
    <row r="357" spans="7:13" x14ac:dyDescent="0.3">
      <c r="G357" s="13"/>
      <c r="H357" s="24"/>
      <c r="I357" s="24"/>
      <c r="J357" s="24"/>
      <c r="K357" s="24"/>
      <c r="L357" s="24"/>
      <c r="M357" s="25"/>
    </row>
    <row r="358" spans="7:13" x14ac:dyDescent="0.3">
      <c r="G358" s="13"/>
      <c r="H358" s="24"/>
      <c r="I358" s="24"/>
      <c r="J358" s="24"/>
      <c r="K358" s="24"/>
      <c r="L358" s="24"/>
      <c r="M358" s="25"/>
    </row>
    <row r="359" spans="7:13" x14ac:dyDescent="0.3">
      <c r="G359" s="13"/>
      <c r="H359" s="24"/>
      <c r="I359" s="24"/>
      <c r="J359" s="24"/>
      <c r="K359" s="24"/>
      <c r="L359" s="24"/>
      <c r="M359" s="25"/>
    </row>
    <row r="360" spans="7:13" x14ac:dyDescent="0.3">
      <c r="G360" s="13"/>
      <c r="H360" s="24"/>
      <c r="I360" s="24"/>
      <c r="J360" s="24"/>
      <c r="K360" s="24"/>
      <c r="L360" s="24"/>
      <c r="M360" s="25"/>
    </row>
    <row r="361" spans="7:13" x14ac:dyDescent="0.3">
      <c r="G361" s="13"/>
      <c r="H361" s="24"/>
      <c r="I361" s="24"/>
      <c r="J361" s="24"/>
      <c r="K361" s="24"/>
      <c r="L361" s="24"/>
      <c r="M361" s="25"/>
    </row>
    <row r="362" spans="7:13" x14ac:dyDescent="0.3">
      <c r="G362" s="13"/>
      <c r="H362" s="24"/>
      <c r="I362" s="24"/>
      <c r="J362" s="24"/>
      <c r="K362" s="24"/>
      <c r="L362" s="24"/>
      <c r="M362" s="25"/>
    </row>
    <row r="363" spans="7:13" x14ac:dyDescent="0.3">
      <c r="G363" s="13"/>
      <c r="H363" s="24"/>
      <c r="I363" s="24"/>
      <c r="J363" s="24"/>
      <c r="K363" s="24"/>
      <c r="L363" s="24"/>
      <c r="M363" s="25"/>
    </row>
    <row r="364" spans="7:13" x14ac:dyDescent="0.3">
      <c r="G364" s="13"/>
      <c r="H364" s="24"/>
      <c r="I364" s="24"/>
      <c r="J364" s="24"/>
      <c r="K364" s="24"/>
      <c r="L364" s="24"/>
      <c r="M364" s="25"/>
    </row>
    <row r="365" spans="7:13" x14ac:dyDescent="0.3">
      <c r="G365" s="13"/>
      <c r="H365" s="24"/>
      <c r="I365" s="24"/>
      <c r="J365" s="24"/>
      <c r="K365" s="24"/>
      <c r="L365" s="24"/>
      <c r="M365" s="25"/>
    </row>
    <row r="366" spans="7:13" x14ac:dyDescent="0.3">
      <c r="G366" s="13"/>
      <c r="H366" s="24"/>
      <c r="I366" s="24"/>
      <c r="J366" s="24"/>
      <c r="K366" s="24"/>
      <c r="L366" s="24"/>
      <c r="M366" s="25"/>
    </row>
    <row r="367" spans="7:13" x14ac:dyDescent="0.3">
      <c r="G367" s="13"/>
      <c r="H367" s="24"/>
      <c r="I367" s="24"/>
      <c r="J367" s="24"/>
      <c r="K367" s="24"/>
      <c r="L367" s="24"/>
      <c r="M367" s="25"/>
    </row>
    <row r="368" spans="7:13" x14ac:dyDescent="0.3">
      <c r="G368" s="13"/>
      <c r="H368" s="24"/>
      <c r="I368" s="24"/>
      <c r="J368" s="24"/>
      <c r="K368" s="24"/>
      <c r="L368" s="24"/>
      <c r="M368" s="25"/>
    </row>
    <row r="369" spans="7:13" x14ac:dyDescent="0.3">
      <c r="G369" s="13"/>
      <c r="H369" s="24"/>
      <c r="I369" s="24"/>
      <c r="J369" s="24"/>
      <c r="K369" s="24"/>
      <c r="L369" s="24"/>
      <c r="M369" s="25"/>
    </row>
    <row r="370" spans="7:13" x14ac:dyDescent="0.3">
      <c r="G370" s="13"/>
      <c r="H370" s="24"/>
      <c r="I370" s="24"/>
      <c r="J370" s="24"/>
      <c r="K370" s="24"/>
      <c r="L370" s="24"/>
      <c r="M370" s="25"/>
    </row>
    <row r="371" spans="7:13" x14ac:dyDescent="0.3">
      <c r="G371" s="13"/>
      <c r="H371" s="24"/>
      <c r="I371" s="24"/>
      <c r="J371" s="24"/>
      <c r="K371" s="24"/>
      <c r="L371" s="24"/>
      <c r="M371" s="25"/>
    </row>
    <row r="372" spans="7:13" x14ac:dyDescent="0.3">
      <c r="G372" s="13"/>
      <c r="H372" s="24"/>
      <c r="I372" s="24"/>
      <c r="J372" s="24"/>
      <c r="K372" s="24"/>
      <c r="L372" s="24"/>
      <c r="M372" s="25"/>
    </row>
    <row r="373" spans="7:13" x14ac:dyDescent="0.3">
      <c r="G373" s="13"/>
      <c r="H373" s="24"/>
      <c r="I373" s="24"/>
      <c r="J373" s="24"/>
      <c r="K373" s="24"/>
      <c r="L373" s="24"/>
      <c r="M373" s="25"/>
    </row>
    <row r="374" spans="7:13" x14ac:dyDescent="0.3">
      <c r="G374" s="13"/>
      <c r="H374" s="24"/>
      <c r="I374" s="24"/>
      <c r="J374" s="24"/>
      <c r="K374" s="24"/>
      <c r="L374" s="24"/>
      <c r="M374" s="25"/>
    </row>
    <row r="375" spans="7:13" x14ac:dyDescent="0.3">
      <c r="G375" s="13"/>
      <c r="H375" s="24"/>
      <c r="I375" s="24"/>
      <c r="J375" s="24"/>
      <c r="K375" s="24"/>
      <c r="L375" s="24"/>
      <c r="M375" s="25"/>
    </row>
    <row r="376" spans="7:13" x14ac:dyDescent="0.3">
      <c r="G376" s="13"/>
      <c r="H376" s="24"/>
      <c r="I376" s="24"/>
      <c r="J376" s="24"/>
      <c r="K376" s="24"/>
      <c r="L376" s="24"/>
      <c r="M376" s="25"/>
    </row>
    <row r="377" spans="7:13" x14ac:dyDescent="0.3">
      <c r="G377" s="13"/>
      <c r="H377" s="24"/>
      <c r="I377" s="24"/>
      <c r="J377" s="24"/>
      <c r="K377" s="24"/>
      <c r="L377" s="24"/>
      <c r="M377" s="25"/>
    </row>
    <row r="378" spans="7:13" x14ac:dyDescent="0.3">
      <c r="G378" s="13"/>
      <c r="H378" s="24"/>
      <c r="I378" s="24"/>
      <c r="J378" s="24"/>
      <c r="K378" s="24"/>
      <c r="L378" s="24"/>
      <c r="M378" s="25"/>
    </row>
    <row r="379" spans="7:13" x14ac:dyDescent="0.3">
      <c r="G379" s="13"/>
      <c r="H379" s="24"/>
      <c r="I379" s="24"/>
      <c r="J379" s="24"/>
      <c r="K379" s="24"/>
      <c r="L379" s="24"/>
      <c r="M379" s="25"/>
    </row>
    <row r="380" spans="7:13" x14ac:dyDescent="0.3">
      <c r="G380" s="13"/>
      <c r="H380" s="24"/>
      <c r="I380" s="24"/>
      <c r="J380" s="24"/>
      <c r="K380" s="24"/>
      <c r="L380" s="24"/>
      <c r="M380" s="25"/>
    </row>
    <row r="381" spans="7:13" x14ac:dyDescent="0.3">
      <c r="G381" s="13"/>
      <c r="H381" s="24"/>
      <c r="I381" s="24"/>
      <c r="J381" s="24"/>
      <c r="K381" s="24"/>
      <c r="L381" s="24"/>
      <c r="M381" s="25"/>
    </row>
    <row r="382" spans="7:13" x14ac:dyDescent="0.3">
      <c r="G382" s="13"/>
      <c r="H382" s="24"/>
      <c r="I382" s="24"/>
      <c r="J382" s="24"/>
      <c r="K382" s="24"/>
      <c r="L382" s="24"/>
      <c r="M382" s="25"/>
    </row>
    <row r="383" spans="7:13" x14ac:dyDescent="0.3">
      <c r="G383" s="13"/>
      <c r="H383" s="24"/>
      <c r="I383" s="24"/>
      <c r="J383" s="24"/>
      <c r="K383" s="24"/>
      <c r="L383" s="24"/>
      <c r="M383" s="25"/>
    </row>
    <row r="384" spans="7:13" x14ac:dyDescent="0.3">
      <c r="G384" s="13"/>
      <c r="H384" s="24"/>
      <c r="I384" s="24"/>
      <c r="J384" s="24"/>
      <c r="K384" s="24"/>
      <c r="L384" s="24"/>
      <c r="M384" s="25"/>
    </row>
    <row r="385" spans="7:13" x14ac:dyDescent="0.3">
      <c r="G385" s="13"/>
      <c r="H385" s="24"/>
      <c r="I385" s="24"/>
      <c r="J385" s="24"/>
      <c r="K385" s="24"/>
      <c r="L385" s="24"/>
      <c r="M385" s="25"/>
    </row>
    <row r="386" spans="7:13" x14ac:dyDescent="0.3">
      <c r="G386" s="13"/>
      <c r="H386" s="24"/>
      <c r="I386" s="24"/>
      <c r="J386" s="24"/>
      <c r="K386" s="24"/>
      <c r="L386" s="24"/>
      <c r="M386" s="25"/>
    </row>
    <row r="387" spans="7:13" x14ac:dyDescent="0.3">
      <c r="G387" s="13"/>
      <c r="H387" s="24"/>
      <c r="I387" s="24"/>
      <c r="J387" s="24"/>
      <c r="K387" s="24"/>
      <c r="L387" s="24"/>
      <c r="M387" s="25"/>
    </row>
    <row r="388" spans="7:13" x14ac:dyDescent="0.3">
      <c r="G388" s="13"/>
      <c r="H388" s="24"/>
      <c r="I388" s="24"/>
      <c r="J388" s="24"/>
      <c r="K388" s="24"/>
      <c r="L388" s="24"/>
      <c r="M388" s="25"/>
    </row>
    <row r="389" spans="7:13" x14ac:dyDescent="0.3">
      <c r="G389" s="13"/>
      <c r="H389" s="24"/>
      <c r="I389" s="24"/>
      <c r="J389" s="24"/>
      <c r="K389" s="24"/>
      <c r="L389" s="24"/>
      <c r="M389" s="25"/>
    </row>
    <row r="390" spans="7:13" x14ac:dyDescent="0.3">
      <c r="G390" s="13"/>
      <c r="H390" s="24"/>
      <c r="I390" s="24"/>
      <c r="J390" s="24"/>
      <c r="K390" s="24"/>
      <c r="L390" s="24"/>
      <c r="M390" s="25"/>
    </row>
    <row r="391" spans="7:13" x14ac:dyDescent="0.3">
      <c r="G391" s="13"/>
      <c r="H391" s="24"/>
      <c r="I391" s="24"/>
      <c r="J391" s="24"/>
      <c r="K391" s="24"/>
      <c r="L391" s="24"/>
      <c r="M391" s="25"/>
    </row>
    <row r="392" spans="7:13" x14ac:dyDescent="0.3">
      <c r="G392" s="13"/>
      <c r="H392" s="24"/>
      <c r="I392" s="24"/>
      <c r="J392" s="24"/>
      <c r="K392" s="24"/>
      <c r="L392" s="24"/>
      <c r="M392" s="25"/>
    </row>
    <row r="393" spans="7:13" x14ac:dyDescent="0.3">
      <c r="G393" s="13"/>
      <c r="H393" s="24"/>
      <c r="I393" s="24"/>
      <c r="J393" s="24"/>
      <c r="K393" s="24"/>
      <c r="L393" s="24"/>
      <c r="M393" s="25"/>
    </row>
    <row r="394" spans="7:13" x14ac:dyDescent="0.3">
      <c r="G394" s="13"/>
      <c r="H394" s="24"/>
      <c r="I394" s="24"/>
      <c r="J394" s="24"/>
      <c r="K394" s="24"/>
      <c r="L394" s="24"/>
      <c r="M394" s="25"/>
    </row>
    <row r="395" spans="7:13" x14ac:dyDescent="0.3">
      <c r="G395" s="13"/>
      <c r="H395" s="24"/>
      <c r="I395" s="24"/>
      <c r="J395" s="24"/>
      <c r="K395" s="24"/>
      <c r="L395" s="24"/>
      <c r="M395" s="25"/>
    </row>
    <row r="396" spans="7:13" x14ac:dyDescent="0.3">
      <c r="G396" s="13"/>
      <c r="H396" s="24"/>
      <c r="I396" s="24"/>
      <c r="J396" s="24"/>
      <c r="K396" s="24"/>
      <c r="L396" s="24"/>
      <c r="M396" s="25"/>
    </row>
    <row r="397" spans="7:13" x14ac:dyDescent="0.3">
      <c r="G397" s="13"/>
      <c r="H397" s="24"/>
      <c r="I397" s="24"/>
      <c r="J397" s="24"/>
      <c r="K397" s="24"/>
      <c r="L397" s="24"/>
      <c r="M397" s="25"/>
    </row>
    <row r="398" spans="7:13" x14ac:dyDescent="0.3">
      <c r="G398" s="13"/>
      <c r="H398" s="24"/>
      <c r="I398" s="24"/>
      <c r="J398" s="24"/>
      <c r="K398" s="24"/>
      <c r="L398" s="24"/>
      <c r="M398" s="25"/>
    </row>
    <row r="399" spans="7:13" x14ac:dyDescent="0.3">
      <c r="G399" s="13"/>
      <c r="H399" s="24"/>
      <c r="I399" s="24"/>
      <c r="J399" s="24"/>
      <c r="K399" s="24"/>
      <c r="L399" s="24"/>
      <c r="M399" s="25"/>
    </row>
    <row r="400" spans="7:13" x14ac:dyDescent="0.3">
      <c r="G400" s="13"/>
      <c r="H400" s="24"/>
      <c r="I400" s="24"/>
      <c r="J400" s="24"/>
      <c r="K400" s="24"/>
      <c r="L400" s="24"/>
      <c r="M400" s="25"/>
    </row>
    <row r="401" spans="7:13" x14ac:dyDescent="0.3">
      <c r="G401" s="13"/>
      <c r="H401" s="24"/>
      <c r="I401" s="24"/>
      <c r="J401" s="24"/>
      <c r="K401" s="24"/>
      <c r="L401" s="24"/>
      <c r="M401" s="25"/>
    </row>
    <row r="402" spans="7:13" x14ac:dyDescent="0.3">
      <c r="G402" s="13"/>
      <c r="H402" s="24"/>
      <c r="I402" s="24"/>
      <c r="J402" s="24"/>
      <c r="K402" s="24"/>
      <c r="L402" s="24"/>
      <c r="M402" s="25"/>
    </row>
    <row r="403" spans="7:13" x14ac:dyDescent="0.3">
      <c r="G403" s="13"/>
      <c r="H403" s="24"/>
      <c r="I403" s="24"/>
      <c r="J403" s="24"/>
      <c r="K403" s="24"/>
      <c r="L403" s="24"/>
      <c r="M403" s="25"/>
    </row>
    <row r="404" spans="7:13" x14ac:dyDescent="0.3">
      <c r="G404" s="13"/>
      <c r="H404" s="24"/>
      <c r="I404" s="24"/>
      <c r="J404" s="24"/>
      <c r="K404" s="24"/>
      <c r="L404" s="24"/>
      <c r="M404" s="25"/>
    </row>
    <row r="405" spans="7:13" x14ac:dyDescent="0.3">
      <c r="G405" s="13"/>
      <c r="H405" s="24"/>
      <c r="I405" s="24"/>
      <c r="J405" s="24"/>
      <c r="K405" s="24"/>
      <c r="L405" s="24"/>
      <c r="M405" s="25"/>
    </row>
    <row r="406" spans="7:13" x14ac:dyDescent="0.3">
      <c r="G406" s="13"/>
      <c r="H406" s="24"/>
      <c r="I406" s="24"/>
      <c r="J406" s="24"/>
      <c r="K406" s="24"/>
      <c r="L406" s="24"/>
      <c r="M406" s="25"/>
    </row>
    <row r="407" spans="7:13" x14ac:dyDescent="0.3">
      <c r="G407" s="13"/>
      <c r="H407" s="24"/>
      <c r="I407" s="24"/>
      <c r="J407" s="24"/>
      <c r="K407" s="24"/>
      <c r="L407" s="24"/>
      <c r="M407" s="25"/>
    </row>
    <row r="408" spans="7:13" x14ac:dyDescent="0.3">
      <c r="G408" s="13"/>
      <c r="H408" s="24"/>
      <c r="I408" s="24"/>
      <c r="J408" s="24"/>
      <c r="K408" s="24"/>
      <c r="L408" s="24"/>
      <c r="M408" s="25"/>
    </row>
    <row r="409" spans="7:13" x14ac:dyDescent="0.3">
      <c r="G409" s="13"/>
      <c r="H409" s="24"/>
      <c r="I409" s="24"/>
      <c r="J409" s="24"/>
      <c r="K409" s="24"/>
      <c r="L409" s="24"/>
      <c r="M409" s="25"/>
    </row>
    <row r="410" spans="7:13" x14ac:dyDescent="0.3">
      <c r="G410" s="13"/>
      <c r="H410" s="24"/>
      <c r="I410" s="24"/>
      <c r="J410" s="24"/>
      <c r="K410" s="24"/>
      <c r="L410" s="24"/>
      <c r="M410" s="25"/>
    </row>
    <row r="411" spans="7:13" x14ac:dyDescent="0.3">
      <c r="G411" s="13"/>
      <c r="H411" s="24"/>
      <c r="I411" s="24"/>
      <c r="J411" s="24"/>
      <c r="K411" s="24"/>
      <c r="L411" s="24"/>
      <c r="M411" s="25"/>
    </row>
    <row r="412" spans="7:13" x14ac:dyDescent="0.3">
      <c r="G412" s="13"/>
      <c r="H412" s="24"/>
      <c r="I412" s="24"/>
      <c r="J412" s="24"/>
      <c r="K412" s="24"/>
      <c r="L412" s="24"/>
      <c r="M412" s="25"/>
    </row>
    <row r="413" spans="7:13" x14ac:dyDescent="0.3">
      <c r="G413" s="13"/>
      <c r="H413" s="24"/>
      <c r="I413" s="24"/>
      <c r="J413" s="24"/>
      <c r="K413" s="24"/>
      <c r="L413" s="24"/>
      <c r="M413" s="25"/>
    </row>
    <row r="414" spans="7:13" x14ac:dyDescent="0.3">
      <c r="G414" s="13"/>
    </row>
    <row r="415" spans="7:13" x14ac:dyDescent="0.3">
      <c r="G415" s="13"/>
    </row>
    <row r="416" spans="7:13" x14ac:dyDescent="0.3">
      <c r="G416" s="13"/>
    </row>
    <row r="417" spans="7:7" x14ac:dyDescent="0.3">
      <c r="G417" s="13"/>
    </row>
    <row r="418" spans="7:7" x14ac:dyDescent="0.3">
      <c r="G418" s="13"/>
    </row>
    <row r="419" spans="7:7" x14ac:dyDescent="0.3">
      <c r="G419" s="13"/>
    </row>
    <row r="420" spans="7:7" x14ac:dyDescent="0.3">
      <c r="G420" s="13"/>
    </row>
    <row r="421" spans="7:7" x14ac:dyDescent="0.3">
      <c r="G421" s="13"/>
    </row>
    <row r="422" spans="7:7" x14ac:dyDescent="0.3">
      <c r="G422" s="13"/>
    </row>
    <row r="423" spans="7:7" x14ac:dyDescent="0.3">
      <c r="G423" s="13"/>
    </row>
    <row r="424" spans="7:7" x14ac:dyDescent="0.3">
      <c r="G424" s="13"/>
    </row>
    <row r="425" spans="7:7" x14ac:dyDescent="0.3">
      <c r="G425" s="13"/>
    </row>
    <row r="426" spans="7:7" x14ac:dyDescent="0.3">
      <c r="G426" s="13"/>
    </row>
    <row r="427" spans="7:7" x14ac:dyDescent="0.3">
      <c r="G427" s="13"/>
    </row>
    <row r="428" spans="7:7" x14ac:dyDescent="0.3">
      <c r="G428" s="13"/>
    </row>
    <row r="429" spans="7:7" x14ac:dyDescent="0.3">
      <c r="G429" s="13"/>
    </row>
    <row r="430" spans="7:7" x14ac:dyDescent="0.3">
      <c r="G430" s="13"/>
    </row>
    <row r="431" spans="7:7" x14ac:dyDescent="0.3">
      <c r="G431" s="13"/>
    </row>
    <row r="432" spans="7:7" x14ac:dyDescent="0.3">
      <c r="G432" s="13"/>
    </row>
    <row r="433" spans="7:7" x14ac:dyDescent="0.3">
      <c r="G433" s="13"/>
    </row>
    <row r="434" spans="7:7" x14ac:dyDescent="0.3">
      <c r="G434" s="13"/>
    </row>
    <row r="435" spans="7:7" x14ac:dyDescent="0.3">
      <c r="G435" s="13"/>
    </row>
    <row r="436" spans="7:7" x14ac:dyDescent="0.3">
      <c r="G436" s="13"/>
    </row>
    <row r="437" spans="7:7" x14ac:dyDescent="0.3">
      <c r="G437" s="13"/>
    </row>
    <row r="438" spans="7:7" x14ac:dyDescent="0.3">
      <c r="G438" s="13"/>
    </row>
    <row r="439" spans="7:7" x14ac:dyDescent="0.3">
      <c r="G439" s="13"/>
    </row>
    <row r="440" spans="7:7" x14ac:dyDescent="0.3">
      <c r="G440" s="13"/>
    </row>
    <row r="441" spans="7:7" x14ac:dyDescent="0.3">
      <c r="G441" s="13"/>
    </row>
    <row r="442" spans="7:7" x14ac:dyDescent="0.3">
      <c r="G442" s="13"/>
    </row>
    <row r="443" spans="7:7" x14ac:dyDescent="0.3">
      <c r="G443" s="13"/>
    </row>
    <row r="444" spans="7:7" x14ac:dyDescent="0.3">
      <c r="G444" s="13"/>
    </row>
    <row r="445" spans="7:7" x14ac:dyDescent="0.3">
      <c r="G445" s="13"/>
    </row>
    <row r="446" spans="7:7" x14ac:dyDescent="0.3">
      <c r="G446" s="13"/>
    </row>
    <row r="447" spans="7:7" x14ac:dyDescent="0.3">
      <c r="G447" s="13"/>
    </row>
    <row r="448" spans="7:7" x14ac:dyDescent="0.3">
      <c r="G448" s="13"/>
    </row>
    <row r="449" spans="7:7" x14ac:dyDescent="0.3">
      <c r="G449" s="13"/>
    </row>
    <row r="450" spans="7:7" x14ac:dyDescent="0.3">
      <c r="G450" s="13"/>
    </row>
    <row r="451" spans="7:7" x14ac:dyDescent="0.3">
      <c r="G451" s="13"/>
    </row>
    <row r="452" spans="7:7" x14ac:dyDescent="0.3">
      <c r="G452" s="13"/>
    </row>
    <row r="453" spans="7:7" x14ac:dyDescent="0.3">
      <c r="G453" s="13"/>
    </row>
    <row r="454" spans="7:7" x14ac:dyDescent="0.3">
      <c r="G454" s="13"/>
    </row>
    <row r="455" spans="7:7" x14ac:dyDescent="0.3">
      <c r="G455" s="13"/>
    </row>
    <row r="456" spans="7:7" x14ac:dyDescent="0.3">
      <c r="G456" s="13"/>
    </row>
    <row r="457" spans="7:7" x14ac:dyDescent="0.3">
      <c r="G457" s="13"/>
    </row>
    <row r="458" spans="7:7" x14ac:dyDescent="0.3">
      <c r="G458" s="13"/>
    </row>
    <row r="459" spans="7:7" x14ac:dyDescent="0.3">
      <c r="G459" s="13"/>
    </row>
    <row r="460" spans="7:7" x14ac:dyDescent="0.3">
      <c r="G460" s="13"/>
    </row>
    <row r="461" spans="7:7" x14ac:dyDescent="0.3">
      <c r="G461" s="13"/>
    </row>
    <row r="462" spans="7:7" x14ac:dyDescent="0.3">
      <c r="G462" s="13"/>
    </row>
    <row r="463" spans="7:7" x14ac:dyDescent="0.3">
      <c r="G463" s="13"/>
    </row>
    <row r="464" spans="7:7" x14ac:dyDescent="0.3">
      <c r="G464" s="13"/>
    </row>
    <row r="465" spans="7:7" x14ac:dyDescent="0.3">
      <c r="G465" s="13"/>
    </row>
    <row r="466" spans="7:7" x14ac:dyDescent="0.3">
      <c r="G466" s="13"/>
    </row>
    <row r="467" spans="7:7" x14ac:dyDescent="0.3">
      <c r="G467" s="13"/>
    </row>
    <row r="468" spans="7:7" x14ac:dyDescent="0.3">
      <c r="G468" s="13"/>
    </row>
    <row r="469" spans="7:7" x14ac:dyDescent="0.3">
      <c r="G469" s="13"/>
    </row>
    <row r="470" spans="7:7" x14ac:dyDescent="0.3">
      <c r="G470" s="13"/>
    </row>
    <row r="471" spans="7:7" x14ac:dyDescent="0.3">
      <c r="G471" s="13"/>
    </row>
    <row r="472" spans="7:7" x14ac:dyDescent="0.3">
      <c r="G472" s="13"/>
    </row>
    <row r="473" spans="7:7" x14ac:dyDescent="0.3">
      <c r="G473" s="13"/>
    </row>
    <row r="474" spans="7:7" x14ac:dyDescent="0.3">
      <c r="G474" s="13"/>
    </row>
    <row r="475" spans="7:7" x14ac:dyDescent="0.3">
      <c r="G475" s="13"/>
    </row>
    <row r="476" spans="7:7" x14ac:dyDescent="0.3">
      <c r="G476" s="13"/>
    </row>
    <row r="477" spans="7:7" x14ac:dyDescent="0.3">
      <c r="G477" s="13"/>
    </row>
    <row r="478" spans="7:7" x14ac:dyDescent="0.3">
      <c r="G478" s="13"/>
    </row>
    <row r="479" spans="7:7" x14ac:dyDescent="0.3">
      <c r="G479" s="13"/>
    </row>
    <row r="480" spans="7:7" x14ac:dyDescent="0.3">
      <c r="G480" s="13"/>
    </row>
    <row r="481" spans="7:7" x14ac:dyDescent="0.3">
      <c r="G481" s="13"/>
    </row>
    <row r="482" spans="7:7" x14ac:dyDescent="0.3">
      <c r="G482" s="13"/>
    </row>
    <row r="483" spans="7:7" x14ac:dyDescent="0.3">
      <c r="G483" s="13"/>
    </row>
    <row r="484" spans="7:7" x14ac:dyDescent="0.3">
      <c r="G484" s="13"/>
    </row>
    <row r="485" spans="7:7" x14ac:dyDescent="0.3">
      <c r="G485" s="13"/>
    </row>
    <row r="486" spans="7:7" x14ac:dyDescent="0.3">
      <c r="G486" s="13"/>
    </row>
    <row r="487" spans="7:7" x14ac:dyDescent="0.3">
      <c r="G487" s="13"/>
    </row>
    <row r="488" spans="7:7" x14ac:dyDescent="0.3">
      <c r="G488" s="13"/>
    </row>
    <row r="489" spans="7:7" x14ac:dyDescent="0.3">
      <c r="G489" s="13"/>
    </row>
    <row r="490" spans="7:7" x14ac:dyDescent="0.3">
      <c r="G490" s="13"/>
    </row>
    <row r="491" spans="7:7" x14ac:dyDescent="0.3">
      <c r="G491" s="13"/>
    </row>
    <row r="492" spans="7:7" x14ac:dyDescent="0.3">
      <c r="G492" s="13"/>
    </row>
    <row r="493" spans="7:7" x14ac:dyDescent="0.3">
      <c r="G493" s="13"/>
    </row>
    <row r="494" spans="7:7" x14ac:dyDescent="0.3">
      <c r="G494" s="13"/>
    </row>
    <row r="495" spans="7:7" x14ac:dyDescent="0.3">
      <c r="G495" s="13"/>
    </row>
    <row r="496" spans="7:7" x14ac:dyDescent="0.3">
      <c r="G496" s="13"/>
    </row>
    <row r="497" spans="7:7" x14ac:dyDescent="0.3">
      <c r="G497" s="13"/>
    </row>
    <row r="498" spans="7:7" x14ac:dyDescent="0.3">
      <c r="G498" s="13"/>
    </row>
    <row r="499" spans="7:7" x14ac:dyDescent="0.3">
      <c r="G499" s="13"/>
    </row>
    <row r="500" spans="7:7" x14ac:dyDescent="0.3">
      <c r="G500" s="13"/>
    </row>
    <row r="501" spans="7:7" x14ac:dyDescent="0.3">
      <c r="G501" s="13"/>
    </row>
    <row r="502" spans="7:7" x14ac:dyDescent="0.3">
      <c r="G502" s="13"/>
    </row>
    <row r="503" spans="7:7" x14ac:dyDescent="0.3">
      <c r="G503" s="13"/>
    </row>
    <row r="504" spans="7:7" x14ac:dyDescent="0.3">
      <c r="G504" s="13"/>
    </row>
    <row r="505" spans="7:7" x14ac:dyDescent="0.3">
      <c r="G505" s="13"/>
    </row>
    <row r="506" spans="7:7" x14ac:dyDescent="0.3">
      <c r="G506" s="13"/>
    </row>
    <row r="507" spans="7:7" x14ac:dyDescent="0.3">
      <c r="G507" s="13"/>
    </row>
    <row r="508" spans="7:7" x14ac:dyDescent="0.3">
      <c r="G508" s="13"/>
    </row>
    <row r="509" spans="7:7" x14ac:dyDescent="0.3">
      <c r="G509" s="13"/>
    </row>
    <row r="510" spans="7:7" x14ac:dyDescent="0.3">
      <c r="G510" s="13"/>
    </row>
    <row r="511" spans="7:7" x14ac:dyDescent="0.3">
      <c r="G511" s="13"/>
    </row>
    <row r="512" spans="7:7" x14ac:dyDescent="0.3">
      <c r="G512" s="13"/>
    </row>
    <row r="513" spans="7:7" x14ac:dyDescent="0.3">
      <c r="G513" s="13"/>
    </row>
    <row r="514" spans="7:7" x14ac:dyDescent="0.3">
      <c r="G514" s="13"/>
    </row>
    <row r="515" spans="7:7" x14ac:dyDescent="0.3">
      <c r="G515" s="13"/>
    </row>
    <row r="516" spans="7:7" x14ac:dyDescent="0.3">
      <c r="G516" s="13"/>
    </row>
    <row r="517" spans="7:7" x14ac:dyDescent="0.3">
      <c r="G517" s="13"/>
    </row>
    <row r="518" spans="7:7" x14ac:dyDescent="0.3">
      <c r="G518" s="13"/>
    </row>
    <row r="519" spans="7:7" x14ac:dyDescent="0.3">
      <c r="G519" s="13"/>
    </row>
    <row r="520" spans="7:7" x14ac:dyDescent="0.3">
      <c r="G520" s="13"/>
    </row>
    <row r="521" spans="7:7" x14ac:dyDescent="0.3">
      <c r="G521" s="13"/>
    </row>
    <row r="522" spans="7:7" x14ac:dyDescent="0.3">
      <c r="G522" s="13"/>
    </row>
    <row r="523" spans="7:7" x14ac:dyDescent="0.3">
      <c r="G523" s="13"/>
    </row>
    <row r="524" spans="7:7" x14ac:dyDescent="0.3">
      <c r="G524" s="13"/>
    </row>
    <row r="525" spans="7:7" x14ac:dyDescent="0.3">
      <c r="G525" s="13"/>
    </row>
    <row r="526" spans="7:7" x14ac:dyDescent="0.3">
      <c r="G526" s="13"/>
    </row>
    <row r="527" spans="7:7" x14ac:dyDescent="0.3">
      <c r="G527" s="13"/>
    </row>
    <row r="528" spans="7:7" x14ac:dyDescent="0.3">
      <c r="G528" s="13"/>
    </row>
    <row r="529" spans="7:7" x14ac:dyDescent="0.3">
      <c r="G529" s="13"/>
    </row>
    <row r="530" spans="7:7" x14ac:dyDescent="0.3">
      <c r="G530" s="13"/>
    </row>
    <row r="531" spans="7:7" x14ac:dyDescent="0.3">
      <c r="G531" s="13"/>
    </row>
  </sheetData>
  <sheetProtection formatCells="0" formatColumns="0" formatRows="0" sort="0" autoFilter="0" pivotTables="0"/>
  <autoFilter ref="A12:AA72"/>
  <dataConsolidate/>
  <mergeCells count="40">
    <mergeCell ref="V10:V11"/>
    <mergeCell ref="C10:C11"/>
    <mergeCell ref="N8:Q9"/>
    <mergeCell ref="R8:V9"/>
    <mergeCell ref="X8:AA9"/>
    <mergeCell ref="X10:X11"/>
    <mergeCell ref="Y10:Y11"/>
    <mergeCell ref="Z10:Z11"/>
    <mergeCell ref="W8:W9"/>
    <mergeCell ref="A8:L9"/>
    <mergeCell ref="W10:W11"/>
    <mergeCell ref="A10:A11"/>
    <mergeCell ref="B10:B11"/>
    <mergeCell ref="J10:J11"/>
    <mergeCell ref="K10:K11"/>
    <mergeCell ref="R10:R11"/>
    <mergeCell ref="Q10:Q11"/>
    <mergeCell ref="N10:P10"/>
    <mergeCell ref="S10:U10"/>
    <mergeCell ref="A2:C5"/>
    <mergeCell ref="D2:F5"/>
    <mergeCell ref="M8:M9"/>
    <mergeCell ref="L10:L11"/>
    <mergeCell ref="E10:E11"/>
    <mergeCell ref="F10:F11"/>
    <mergeCell ref="G10:G11"/>
    <mergeCell ref="H10:H11"/>
    <mergeCell ref="I10:I11"/>
    <mergeCell ref="D10:D11"/>
    <mergeCell ref="M10:M11"/>
    <mergeCell ref="A121:C121"/>
    <mergeCell ref="D120:F120"/>
    <mergeCell ref="D121:F121"/>
    <mergeCell ref="G120:H120"/>
    <mergeCell ref="G121:H121"/>
    <mergeCell ref="G2:G3"/>
    <mergeCell ref="G4:G5"/>
    <mergeCell ref="H2:H3"/>
    <mergeCell ref="H4:H5"/>
    <mergeCell ref="A120:C120"/>
  </mergeCells>
  <phoneticPr fontId="16" type="noConversion"/>
  <conditionalFormatting sqref="V44:V58 V13:V37">
    <cfRule type="cellIs" dxfId="13" priority="79" operator="lessThan">
      <formula>1</formula>
    </cfRule>
    <cfRule type="cellIs" dxfId="12" priority="80" operator="greaterThanOrEqual">
      <formula>1</formula>
    </cfRule>
  </conditionalFormatting>
  <conditionalFormatting sqref="V38:V42">
    <cfRule type="cellIs" dxfId="11" priority="64" operator="lessThan">
      <formula>1</formula>
    </cfRule>
    <cfRule type="cellIs" dxfId="10" priority="65" operator="greaterThanOrEqual">
      <formula>1</formula>
    </cfRule>
  </conditionalFormatting>
  <conditionalFormatting sqref="V43">
    <cfRule type="cellIs" dxfId="9" priority="61" operator="lessThan">
      <formula>1</formula>
    </cfRule>
    <cfRule type="cellIs" dxfId="8" priority="62" operator="greaterThanOrEqual">
      <formula>1</formula>
    </cfRule>
  </conditionalFormatting>
  <conditionalFormatting sqref="V61:V65 V68:V72">
    <cfRule type="cellIs" dxfId="7" priority="58" operator="lessThan">
      <formula>1</formula>
    </cfRule>
    <cfRule type="cellIs" dxfId="6" priority="59" operator="greaterThanOrEqual">
      <formula>1</formula>
    </cfRule>
  </conditionalFormatting>
  <conditionalFormatting sqref="V59:V60">
    <cfRule type="cellIs" dxfId="5" priority="7" operator="lessThan">
      <formula>1</formula>
    </cfRule>
    <cfRule type="cellIs" dxfId="4" priority="8" operator="greaterThanOrEqual">
      <formula>1</formula>
    </cfRule>
  </conditionalFormatting>
  <conditionalFormatting sqref="V67">
    <cfRule type="cellIs" dxfId="3" priority="4" operator="lessThan">
      <formula>1</formula>
    </cfRule>
    <cfRule type="cellIs" dxfId="2" priority="5" operator="greaterThanOrEqual">
      <formula>1</formula>
    </cfRule>
  </conditionalFormatting>
  <conditionalFormatting sqref="V66">
    <cfRule type="cellIs" dxfId="1" priority="1" operator="lessThan">
      <formula>1</formula>
    </cfRule>
    <cfRule type="cellIs" dxfId="0" priority="2" operator="greaterThanOrEqual">
      <formula>1</formula>
    </cfRule>
  </conditionalFormatting>
  <dataValidations count="4">
    <dataValidation allowBlank="1" sqref="C10:C11 C13:C119 C122:C1048576"/>
    <dataValidation type="list" allowBlank="1" showInputMessage="1" showErrorMessage="1" sqref="A13:A72">
      <formula1>Planes</formula1>
    </dataValidation>
    <dataValidation allowBlank="1" showInputMessage="1" showErrorMessage="1" promptTitle="Número Consecutivo" prompt="No. Hallazgo_x000a_No. Acción_x000a_No. Riesgo_x000a_" sqref="B13:B72"/>
    <dataValidation allowBlank="1" showInputMessage="1" showErrorMessage="1" promptTitle="Valor Acumulado" prompt="Registre el avance acumulado. Tener presente el valor reportado en el periodo anterior." sqref="O13:P72"/>
  </dataValidations>
  <pageMargins left="0.70866141732283472" right="0.70866141732283472" top="0.74803149606299213" bottom="0.74803149606299213" header="0.31496062992125984" footer="0.31496062992125984"/>
  <pageSetup paperSize="5" scale="40" orientation="landscape" r:id="rId1"/>
  <drawing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66" id="{4CC86DFE-3C41-4B03-8945-24CF42B71EB5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V38:V42</xm:sqref>
        </x14:conditionalFormatting>
        <x14:conditionalFormatting xmlns:xm="http://schemas.microsoft.com/office/excel/2006/main">
          <x14:cfRule type="iconSet" priority="63" id="{8F40EF6F-EE66-4F49-A92F-62C49783CC1F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V43</xm:sqref>
        </x14:conditionalFormatting>
        <x14:conditionalFormatting xmlns:xm="http://schemas.microsoft.com/office/excel/2006/main">
          <x14:cfRule type="iconSet" priority="60" id="{583A1EB5-F0CB-4193-8E54-4611A8319828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V61:V65 V68:V72</xm:sqref>
        </x14:conditionalFormatting>
        <x14:conditionalFormatting xmlns:xm="http://schemas.microsoft.com/office/excel/2006/main">
          <x14:cfRule type="iconSet" priority="9" id="{C34147A5-4DCB-4D97-91F2-5839911D0461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V59:V60</xm:sqref>
        </x14:conditionalFormatting>
        <x14:conditionalFormatting xmlns:xm="http://schemas.microsoft.com/office/excel/2006/main">
          <x14:cfRule type="iconSet" priority="6" id="{F8769A30-4CF2-4AC3-9098-123D984C05BE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V67</xm:sqref>
        </x14:conditionalFormatting>
        <x14:conditionalFormatting xmlns:xm="http://schemas.microsoft.com/office/excel/2006/main">
          <x14:cfRule type="iconSet" priority="3" id="{BBEFE1D0-685E-4248-8E70-C606A2DA93C0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V66</xm:sqref>
        </x14:conditionalFormatting>
        <x14:conditionalFormatting xmlns:xm="http://schemas.microsoft.com/office/excel/2006/main">
          <x14:cfRule type="iconSet" priority="428" id="{8DCD13FA-736D-499E-9658-41A731443694}">
            <x14:iconSet custom="1">
              <x14:cfvo type="percent">
                <xm:f>0</xm:f>
              </x14:cfvo>
              <x14:cfvo type="num">
                <xm:f>1</xm:f>
              </x14:cfvo>
              <x14:cfvo type="num">
                <xm:f>100</xm:f>
              </x14:cfvo>
              <x14:cfIcon iconSet="3Symbols" iconId="0"/>
              <x14:cfIcon iconSet="3TrafficLights1" iconId="2"/>
              <x14:cfIcon iconSet="4RedToBlack" iconId="1"/>
            </x14:iconSet>
          </x14:cfRule>
          <xm:sqref>V13:V37 V44:V58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F27"/>
  <sheetViews>
    <sheetView workbookViewId="0">
      <selection activeCell="H2" sqref="H2"/>
    </sheetView>
  </sheetViews>
  <sheetFormatPr baseColWidth="10" defaultRowHeight="14.4" x14ac:dyDescent="0.3"/>
  <cols>
    <col min="1" max="1" width="51.33203125" bestFit="1" customWidth="1"/>
  </cols>
  <sheetData>
    <row r="1" spans="1:6" x14ac:dyDescent="0.3">
      <c r="A1" t="s">
        <v>1</v>
      </c>
      <c r="B1" t="s">
        <v>82</v>
      </c>
      <c r="D1" t="s">
        <v>12</v>
      </c>
    </row>
    <row r="2" spans="1:6" x14ac:dyDescent="0.3">
      <c r="A2" t="s">
        <v>3</v>
      </c>
      <c r="B2" t="s">
        <v>83</v>
      </c>
      <c r="D2" t="s">
        <v>13</v>
      </c>
      <c r="F2" s="7"/>
    </row>
    <row r="3" spans="1:6" x14ac:dyDescent="0.3">
      <c r="A3" t="s">
        <v>4</v>
      </c>
      <c r="B3" t="s">
        <v>84</v>
      </c>
      <c r="F3" s="7"/>
    </row>
    <row r="4" spans="1:6" x14ac:dyDescent="0.3">
      <c r="A4" t="s">
        <v>38</v>
      </c>
      <c r="B4" s="7" t="s">
        <v>85</v>
      </c>
      <c r="F4" s="7"/>
    </row>
    <row r="5" spans="1:6" x14ac:dyDescent="0.3">
      <c r="A5" t="s">
        <v>6</v>
      </c>
      <c r="B5" t="s">
        <v>85</v>
      </c>
      <c r="F5" s="7"/>
    </row>
    <row r="6" spans="1:6" x14ac:dyDescent="0.3">
      <c r="A6" t="s">
        <v>5</v>
      </c>
      <c r="B6" t="s">
        <v>85</v>
      </c>
      <c r="F6" s="7"/>
    </row>
    <row r="7" spans="1:6" x14ac:dyDescent="0.3">
      <c r="A7" t="s">
        <v>7</v>
      </c>
      <c r="B7" t="s">
        <v>85</v>
      </c>
      <c r="F7" s="7"/>
    </row>
    <row r="8" spans="1:6" x14ac:dyDescent="0.3">
      <c r="A8" t="s">
        <v>8</v>
      </c>
      <c r="B8" t="s">
        <v>85</v>
      </c>
      <c r="F8" s="7"/>
    </row>
    <row r="9" spans="1:6" s="7" customFormat="1" x14ac:dyDescent="0.3">
      <c r="A9" s="7" t="s">
        <v>73</v>
      </c>
      <c r="B9" s="7" t="s">
        <v>85</v>
      </c>
    </row>
    <row r="10" spans="1:6" s="7" customFormat="1" x14ac:dyDescent="0.3">
      <c r="A10" s="7" t="s">
        <v>74</v>
      </c>
      <c r="B10" s="7" t="s">
        <v>85</v>
      </c>
    </row>
    <row r="11" spans="1:6" s="7" customFormat="1" x14ac:dyDescent="0.3">
      <c r="A11" s="7" t="s">
        <v>55</v>
      </c>
      <c r="B11" s="7" t="s">
        <v>87</v>
      </c>
    </row>
    <row r="12" spans="1:6" s="7" customFormat="1" x14ac:dyDescent="0.3">
      <c r="A12" s="7" t="s">
        <v>39</v>
      </c>
      <c r="B12" s="7" t="s">
        <v>86</v>
      </c>
    </row>
    <row r="13" spans="1:6" x14ac:dyDescent="0.3">
      <c r="A13" t="s">
        <v>76</v>
      </c>
      <c r="B13" t="s">
        <v>88</v>
      </c>
      <c r="F13" s="7"/>
    </row>
    <row r="16" spans="1:6" x14ac:dyDescent="0.3">
      <c r="A16" t="s">
        <v>45</v>
      </c>
      <c r="B16" t="s">
        <v>46</v>
      </c>
    </row>
    <row r="17" spans="1:2" x14ac:dyDescent="0.3">
      <c r="A17" t="s">
        <v>1</v>
      </c>
      <c r="B17" t="s">
        <v>47</v>
      </c>
    </row>
    <row r="18" spans="1:2" x14ac:dyDescent="0.3">
      <c r="A18" t="s">
        <v>48</v>
      </c>
      <c r="B18" t="s">
        <v>49</v>
      </c>
    </row>
    <row r="19" spans="1:2" x14ac:dyDescent="0.3">
      <c r="A19" t="s">
        <v>50</v>
      </c>
      <c r="B19" t="s">
        <v>51</v>
      </c>
    </row>
    <row r="20" spans="1:2" x14ac:dyDescent="0.3">
      <c r="A20" t="s">
        <v>52</v>
      </c>
      <c r="B20" t="s">
        <v>53</v>
      </c>
    </row>
    <row r="21" spans="1:2" x14ac:dyDescent="0.3">
      <c r="A21" t="s">
        <v>39</v>
      </c>
      <c r="B21" t="s">
        <v>54</v>
      </c>
    </row>
    <row r="22" spans="1:2" x14ac:dyDescent="0.3">
      <c r="A22" t="s">
        <v>55</v>
      </c>
      <c r="B22" t="s">
        <v>56</v>
      </c>
    </row>
    <row r="23" spans="1:2" x14ac:dyDescent="0.3">
      <c r="A23" t="s">
        <v>57</v>
      </c>
      <c r="B23" t="s">
        <v>58</v>
      </c>
    </row>
    <row r="24" spans="1:2" x14ac:dyDescent="0.3">
      <c r="A24" t="s">
        <v>59</v>
      </c>
      <c r="B24" t="s">
        <v>60</v>
      </c>
    </row>
    <row r="25" spans="1:2" x14ac:dyDescent="0.3">
      <c r="A25" t="s">
        <v>61</v>
      </c>
      <c r="B25" t="s">
        <v>62</v>
      </c>
    </row>
    <row r="26" spans="1:2" x14ac:dyDescent="0.3">
      <c r="A26" t="s">
        <v>63</v>
      </c>
      <c r="B26" t="s">
        <v>64</v>
      </c>
    </row>
    <row r="27" spans="1:2" x14ac:dyDescent="0.3">
      <c r="A27" t="s">
        <v>65</v>
      </c>
      <c r="B27" t="s">
        <v>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96B0D945-1B49-4FF4-AEF7-E95308E0C3B3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FF85CE04-C786-46D5-B92E-5FEBDAA8E738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1er Corte</vt:lpstr>
      <vt:lpstr>Hoja2</vt:lpstr>
      <vt:lpstr>Periodo</vt:lpstr>
      <vt:lpstr>Planes</vt:lpstr>
      <vt:lpstr>TABLA1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Monica Serrano Prada</cp:lastModifiedBy>
  <cp:lastPrinted>2020-07-29T18:38:02Z</cp:lastPrinted>
  <dcterms:created xsi:type="dcterms:W3CDTF">2018-02-05T14:48:36Z</dcterms:created>
  <dcterms:modified xsi:type="dcterms:W3CDTF">2023-06-26T20:42:08Z</dcterms:modified>
</cp:coreProperties>
</file>