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E:\Contratación\2. EJECUCIÓN CONTRATOS\"/>
    </mc:Choice>
  </mc:AlternateContent>
  <xr:revisionPtr revIDLastSave="0" documentId="13_ncr:1_{6AB8E3B9-D47D-406D-A926-E7CBFE51CD9E}" xr6:coauthVersionLast="43" xr6:coauthVersionMax="43" xr10:uidLastSave="{00000000-0000-0000-0000-000000000000}"/>
  <bookViews>
    <workbookView xWindow="-120" yWindow="-120" windowWidth="20730" windowHeight="11160" xr2:uid="{00000000-000D-0000-FFFF-FFFF00000000}"/>
  </bookViews>
  <sheets>
    <sheet name="Ejc Ctos Vig 202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Q84" i="1" l="1"/>
  <c r="V84" i="1"/>
  <c r="AQ83" i="1"/>
  <c r="AO83" i="1" s="1"/>
  <c r="AR83" i="1" s="1"/>
  <c r="V83" i="1"/>
  <c r="AQ82" i="1"/>
  <c r="V82" i="1"/>
  <c r="AQ81" i="1"/>
  <c r="AO81" i="1" s="1"/>
  <c r="V81" i="1"/>
  <c r="AQ80" i="1"/>
  <c r="AO80" i="1" s="1"/>
  <c r="AR80" i="1" s="1"/>
  <c r="V80" i="1"/>
  <c r="AQ79" i="1"/>
  <c r="AO79" i="1" s="1"/>
  <c r="AR79" i="1" s="1"/>
  <c r="V79" i="1"/>
  <c r="AQ78" i="1"/>
  <c r="AO78" i="1" s="1"/>
  <c r="V78" i="1"/>
  <c r="AQ77" i="1"/>
  <c r="AO77" i="1" s="1"/>
  <c r="AR77" i="1" s="1"/>
  <c r="V77" i="1"/>
  <c r="AQ76" i="1"/>
  <c r="V76" i="1"/>
  <c r="AQ75" i="1"/>
  <c r="AO75" i="1" s="1"/>
  <c r="AR75" i="1" s="1"/>
  <c r="V75" i="1"/>
  <c r="AQ74" i="1"/>
  <c r="V74" i="1"/>
  <c r="AQ73" i="1"/>
  <c r="AO73" i="1" s="1"/>
  <c r="V73" i="1"/>
  <c r="AQ72" i="1"/>
  <c r="AO72" i="1" s="1"/>
  <c r="AS72" i="1" s="1"/>
  <c r="V72" i="1"/>
  <c r="AQ71" i="1"/>
  <c r="AO71" i="1" s="1"/>
  <c r="AR71" i="1" s="1"/>
  <c r="V71" i="1"/>
  <c r="AQ70" i="1"/>
  <c r="AO70" i="1" s="1"/>
  <c r="AR70" i="1" s="1"/>
  <c r="V70" i="1"/>
  <c r="AQ69" i="1"/>
  <c r="V69" i="1"/>
  <c r="AQ68" i="1"/>
  <c r="V68" i="1"/>
  <c r="AQ67" i="1"/>
  <c r="AO67" i="1" s="1"/>
  <c r="AR67" i="1" s="1"/>
  <c r="V67" i="1"/>
  <c r="AQ66" i="1"/>
  <c r="V66" i="1"/>
  <c r="AQ65" i="1"/>
  <c r="AO65" i="1" s="1"/>
  <c r="V65" i="1"/>
  <c r="AQ64" i="1"/>
  <c r="AO64" i="1" s="1"/>
  <c r="AS64" i="1" s="1"/>
  <c r="V64" i="1"/>
  <c r="AQ63" i="1"/>
  <c r="AO63" i="1" s="1"/>
  <c r="AS63" i="1" s="1"/>
  <c r="V63" i="1"/>
  <c r="AQ62" i="1"/>
  <c r="AO62" i="1" s="1"/>
  <c r="AR62" i="1" s="1"/>
  <c r="V62" i="1"/>
  <c r="AQ61" i="1"/>
  <c r="AO61" i="1" s="1"/>
  <c r="AS61" i="1" s="1"/>
  <c r="V61" i="1"/>
  <c r="AQ60" i="1"/>
  <c r="V60" i="1"/>
  <c r="AQ59" i="1"/>
  <c r="AO59" i="1" s="1"/>
  <c r="AR59" i="1" s="1"/>
  <c r="V59" i="1"/>
  <c r="AQ58" i="1"/>
  <c r="V58" i="1"/>
  <c r="AQ57" i="1"/>
  <c r="AO57" i="1" s="1"/>
  <c r="V57" i="1"/>
  <c r="AQ56" i="1"/>
  <c r="AO56" i="1" s="1"/>
  <c r="AS56" i="1" s="1"/>
  <c r="V56" i="1"/>
  <c r="AQ55" i="1"/>
  <c r="AO55" i="1" s="1"/>
  <c r="AS55" i="1" s="1"/>
  <c r="V55" i="1"/>
  <c r="AQ54" i="1"/>
  <c r="AO54" i="1" s="1"/>
  <c r="AR54" i="1" s="1"/>
  <c r="V54" i="1"/>
  <c r="AQ53" i="1"/>
  <c r="AO53" i="1" s="1"/>
  <c r="V53" i="1"/>
  <c r="AQ52" i="1"/>
  <c r="AO52" i="1" s="1"/>
  <c r="AR52" i="1" s="1"/>
  <c r="V52" i="1"/>
  <c r="AQ51" i="1"/>
  <c r="AO51" i="1" s="1"/>
  <c r="AR51" i="1" s="1"/>
  <c r="V51" i="1"/>
  <c r="AQ50" i="1"/>
  <c r="V50" i="1"/>
  <c r="AQ49" i="1"/>
  <c r="AO49" i="1" s="1"/>
  <c r="V49" i="1"/>
  <c r="AQ48" i="1"/>
  <c r="AO48" i="1" s="1"/>
  <c r="AS48" i="1" s="1"/>
  <c r="V48" i="1"/>
  <c r="AQ47" i="1"/>
  <c r="AO47" i="1" s="1"/>
  <c r="AR47" i="1" s="1"/>
  <c r="V47" i="1"/>
  <c r="AQ46" i="1"/>
  <c r="AO46" i="1"/>
  <c r="AR46" i="1" s="1"/>
  <c r="V46" i="1"/>
  <c r="AQ45" i="1"/>
  <c r="AO45" i="1" s="1"/>
  <c r="V45" i="1"/>
  <c r="AQ44" i="1"/>
  <c r="AO44" i="1" s="1"/>
  <c r="AR44" i="1" s="1"/>
  <c r="V44" i="1"/>
  <c r="AQ43" i="1"/>
  <c r="AO43" i="1" s="1"/>
  <c r="AR43" i="1" s="1"/>
  <c r="V43" i="1"/>
  <c r="AQ42" i="1"/>
  <c r="V42" i="1"/>
  <c r="AQ41" i="1"/>
  <c r="AO41" i="1" s="1"/>
  <c r="V41" i="1"/>
  <c r="AQ40" i="1"/>
  <c r="AO40" i="1" s="1"/>
  <c r="AS40" i="1" s="1"/>
  <c r="V40" i="1"/>
  <c r="AQ39" i="1"/>
  <c r="AO39" i="1" s="1"/>
  <c r="AS39" i="1" s="1"/>
  <c r="V39" i="1"/>
  <c r="AQ38" i="1"/>
  <c r="AO38" i="1" s="1"/>
  <c r="AR38" i="1" s="1"/>
  <c r="V38" i="1"/>
  <c r="AQ37" i="1"/>
  <c r="AO37" i="1" s="1"/>
  <c r="AQ36" i="1"/>
  <c r="AO36" i="1" s="1"/>
  <c r="AR36" i="1" s="1"/>
  <c r="V36" i="1"/>
  <c r="AQ35" i="1"/>
  <c r="V35" i="1"/>
  <c r="AQ34" i="1"/>
  <c r="AO34" i="1" s="1"/>
  <c r="V34" i="1"/>
  <c r="AQ33" i="1"/>
  <c r="AO33" i="1" s="1"/>
  <c r="AS33" i="1" s="1"/>
  <c r="V33" i="1"/>
  <c r="AQ32" i="1"/>
  <c r="AO32" i="1" s="1"/>
  <c r="AS32" i="1" s="1"/>
  <c r="V32" i="1"/>
  <c r="AQ31" i="1"/>
  <c r="AO31" i="1" s="1"/>
  <c r="AR31" i="1" s="1"/>
  <c r="V31" i="1"/>
  <c r="AQ30" i="1"/>
  <c r="AO30" i="1" s="1"/>
  <c r="V30" i="1"/>
  <c r="AQ29" i="1"/>
  <c r="AO29" i="1" s="1"/>
  <c r="V29" i="1"/>
  <c r="AQ28" i="1"/>
  <c r="AO28" i="1" s="1"/>
  <c r="AR28" i="1" s="1"/>
  <c r="V28" i="1"/>
  <c r="AQ27" i="1"/>
  <c r="V27" i="1"/>
  <c r="AQ26" i="1"/>
  <c r="AO26" i="1" s="1"/>
  <c r="AR26" i="1" s="1"/>
  <c r="V26" i="1"/>
  <c r="AQ25" i="1"/>
  <c r="AO25" i="1" s="1"/>
  <c r="AS25" i="1" s="1"/>
  <c r="V25" i="1"/>
  <c r="AQ24" i="1"/>
  <c r="AO24" i="1" s="1"/>
  <c r="AS24" i="1" s="1"/>
  <c r="V24" i="1"/>
  <c r="AQ23" i="1"/>
  <c r="AO23" i="1" s="1"/>
  <c r="AR23" i="1" s="1"/>
  <c r="V23" i="1"/>
  <c r="AQ22" i="1"/>
  <c r="AO22" i="1" s="1"/>
  <c r="V22" i="1"/>
  <c r="AQ21" i="1"/>
  <c r="AO21" i="1" s="1"/>
  <c r="AS21" i="1" s="1"/>
  <c r="V21" i="1"/>
  <c r="AQ20" i="1"/>
  <c r="AO20" i="1" s="1"/>
  <c r="AR20" i="1" s="1"/>
  <c r="V20" i="1"/>
  <c r="AQ19" i="1"/>
  <c r="V19" i="1"/>
  <c r="AQ18" i="1"/>
  <c r="AO18" i="1" s="1"/>
  <c r="AR18" i="1" s="1"/>
  <c r="V18" i="1"/>
  <c r="AQ17" i="1"/>
  <c r="AS17" i="1" s="1"/>
  <c r="AO17" i="1"/>
  <c r="AR17" i="1" s="1"/>
  <c r="V17" i="1"/>
  <c r="AQ16" i="1"/>
  <c r="AO16" i="1" s="1"/>
  <c r="AR16" i="1" s="1"/>
  <c r="V16" i="1"/>
  <c r="AQ15" i="1"/>
  <c r="AO15" i="1" s="1"/>
  <c r="AR15" i="1" s="1"/>
  <c r="V15" i="1"/>
  <c r="AQ14" i="1"/>
  <c r="AO14" i="1" s="1"/>
  <c r="V14" i="1"/>
  <c r="AQ13" i="1"/>
  <c r="AO13" i="1" s="1"/>
  <c r="AS13" i="1" s="1"/>
  <c r="V13" i="1"/>
  <c r="AQ12" i="1"/>
  <c r="AO12" i="1" s="1"/>
  <c r="AR12" i="1" s="1"/>
  <c r="V12" i="1"/>
  <c r="AQ11" i="1"/>
  <c r="V11" i="1"/>
  <c r="AQ10" i="1"/>
  <c r="AO10" i="1" s="1"/>
  <c r="AR10" i="1" s="1"/>
  <c r="V10" i="1"/>
  <c r="AQ9" i="1"/>
  <c r="AO9" i="1" s="1"/>
  <c r="AR9" i="1" s="1"/>
  <c r="V9" i="1"/>
  <c r="AQ8" i="1"/>
  <c r="AO8" i="1" s="1"/>
  <c r="AR8" i="1" s="1"/>
  <c r="V8" i="1"/>
  <c r="AQ7" i="1"/>
  <c r="AO7" i="1" s="1"/>
  <c r="AR7" i="1" s="1"/>
  <c r="V7" i="1"/>
  <c r="AS78" i="1" l="1"/>
  <c r="AR78" i="1"/>
  <c r="AS9" i="1"/>
  <c r="AS79" i="1"/>
  <c r="AS29" i="1"/>
  <c r="AR29" i="1"/>
  <c r="AS47" i="1"/>
  <c r="AS70" i="1"/>
  <c r="AS62" i="1"/>
  <c r="AS54" i="1"/>
  <c r="AO69" i="1"/>
  <c r="AR69" i="1" s="1"/>
  <c r="AS7" i="1"/>
  <c r="AR13" i="1"/>
  <c r="AS31" i="1"/>
  <c r="AS46" i="1"/>
  <c r="AS77" i="1"/>
  <c r="AS52" i="1"/>
  <c r="AS44" i="1"/>
  <c r="AR61" i="1"/>
  <c r="AS71" i="1"/>
  <c r="AS15" i="1"/>
  <c r="AR21" i="1"/>
  <c r="AS8" i="1"/>
  <c r="AS38" i="1"/>
  <c r="AS23" i="1"/>
  <c r="AS80" i="1"/>
  <c r="AS45" i="1"/>
  <c r="AR45" i="1"/>
  <c r="AR81" i="1"/>
  <c r="AS81" i="1"/>
  <c r="AR65" i="1"/>
  <c r="AS65" i="1"/>
  <c r="AR73" i="1"/>
  <c r="AS73" i="1"/>
  <c r="AR57" i="1"/>
  <c r="AS57" i="1"/>
  <c r="AS53" i="1"/>
  <c r="AR53" i="1"/>
  <c r="AS30" i="1"/>
  <c r="AR30" i="1"/>
  <c r="AR34" i="1"/>
  <c r="AS34" i="1"/>
  <c r="AS14" i="1"/>
  <c r="AR14" i="1"/>
  <c r="AR49" i="1"/>
  <c r="AS49" i="1"/>
  <c r="AS60" i="1"/>
  <c r="AS22" i="1"/>
  <c r="AR22" i="1"/>
  <c r="AR41" i="1"/>
  <c r="AS41" i="1"/>
  <c r="AS10" i="1"/>
  <c r="AS18" i="1"/>
  <c r="AS26" i="1"/>
  <c r="AS16" i="1"/>
  <c r="AO11" i="1"/>
  <c r="AR11" i="1" s="1"/>
  <c r="AS12" i="1"/>
  <c r="AO19" i="1"/>
  <c r="AR19" i="1" s="1"/>
  <c r="AS20" i="1"/>
  <c r="AR25" i="1"/>
  <c r="AO27" i="1"/>
  <c r="AR27" i="1" s="1"/>
  <c r="AS28" i="1"/>
  <c r="AR33" i="1"/>
  <c r="AO35" i="1"/>
  <c r="AR35" i="1" s="1"/>
  <c r="AS36" i="1"/>
  <c r="AR40" i="1"/>
  <c r="AO42" i="1"/>
  <c r="AR42" i="1" s="1"/>
  <c r="AS43" i="1"/>
  <c r="AR48" i="1"/>
  <c r="AO50" i="1"/>
  <c r="AR50" i="1" s="1"/>
  <c r="AS51" i="1"/>
  <c r="AR56" i="1"/>
  <c r="AO58" i="1"/>
  <c r="AR58" i="1" s="1"/>
  <c r="AS59" i="1"/>
  <c r="AR64" i="1"/>
  <c r="AO66" i="1"/>
  <c r="AR66" i="1" s="1"/>
  <c r="AS67" i="1"/>
  <c r="AR72" i="1"/>
  <c r="AO74" i="1"/>
  <c r="AR74" i="1" s="1"/>
  <c r="AS75" i="1"/>
  <c r="AO82" i="1"/>
  <c r="AR82" i="1" s="1"/>
  <c r="AS83" i="1"/>
  <c r="AO60" i="1"/>
  <c r="AR60" i="1" s="1"/>
  <c r="AO68" i="1"/>
  <c r="AR68" i="1" s="1"/>
  <c r="AO76" i="1"/>
  <c r="AR76" i="1" s="1"/>
  <c r="AO84" i="1"/>
  <c r="AR84" i="1" s="1"/>
  <c r="AR24" i="1"/>
  <c r="AR32" i="1"/>
  <c r="AR39" i="1"/>
  <c r="AR55" i="1"/>
  <c r="AR63" i="1"/>
  <c r="AS66" i="1" l="1"/>
  <c r="AS58" i="1"/>
  <c r="AS84" i="1"/>
  <c r="AS74" i="1"/>
  <c r="AS69" i="1"/>
  <c r="AS27" i="1"/>
  <c r="AS76" i="1"/>
  <c r="AS19" i="1"/>
  <c r="AS50" i="1"/>
  <c r="AS68" i="1"/>
  <c r="AS42" i="1"/>
  <c r="AS35" i="1"/>
  <c r="AS82" i="1"/>
  <c r="AS11" i="1"/>
</calcChain>
</file>

<file path=xl/sharedStrings.xml><?xml version="1.0" encoding="utf-8"?>
<sst xmlns="http://schemas.openxmlformats.org/spreadsheetml/2006/main" count="1355" uniqueCount="713">
  <si>
    <t>NUMERO DE CONTRATO</t>
  </si>
  <si>
    <t>IDENTIFICACION DEL CONTRATO</t>
  </si>
  <si>
    <t>NOMBRE PROCESO SECOP</t>
  </si>
  <si>
    <t>DEPENDENCIA</t>
  </si>
  <si>
    <t>CONTRATISTA</t>
  </si>
  <si>
    <t>IDENTIFICACION</t>
  </si>
  <si>
    <t>OBJETO</t>
  </si>
  <si>
    <t>MODALIDAD DE CONTRATACION</t>
  </si>
  <si>
    <t>Tipo de Contrato</t>
  </si>
  <si>
    <t>ESTADO DEL PROCESO</t>
  </si>
  <si>
    <t xml:space="preserve"> CERTIFICADO DE DISPONIBILIDAD PRESPUESTAL</t>
  </si>
  <si>
    <t>FECHA CDP</t>
  </si>
  <si>
    <t>VALOR CDP</t>
  </si>
  <si>
    <t>REGISTRO PRESUPUESTAL</t>
  </si>
  <si>
    <t>FECHA RP</t>
  </si>
  <si>
    <t>VALOR RP</t>
  </si>
  <si>
    <t>VALOR INICIAL</t>
  </si>
  <si>
    <t>FECHA DE PUBLICA EN SECOP</t>
  </si>
  <si>
    <t>FECHA SUSCRIPCION</t>
  </si>
  <si>
    <t>FECHA ACTA DE INICIO</t>
  </si>
  <si>
    <t>FECHA DE TERMIANCION</t>
  </si>
  <si>
    <t xml:space="preserve">PLAZO INICIAL (EN DIAS O MESES) </t>
  </si>
  <si>
    <t>APROBACION POLIZA</t>
  </si>
  <si>
    <t>DESDE</t>
  </si>
  <si>
    <t>HASTA</t>
  </si>
  <si>
    <t>No.POLIZA</t>
  </si>
  <si>
    <t xml:space="preserve">LINK CONTRATO SECOP </t>
  </si>
  <si>
    <t>OTRO SI</t>
  </si>
  <si>
    <t>MOTIVO OTRO SI</t>
  </si>
  <si>
    <t>FECHA  PRORROGA</t>
  </si>
  <si>
    <t>FECHA ADICIÒN</t>
  </si>
  <si>
    <t>VALOR ADICIÒN</t>
  </si>
  <si>
    <t>FECHA REDUCCIÒN</t>
  </si>
  <si>
    <t>VALOR REDUCCIÒN</t>
  </si>
  <si>
    <t>Fecha acta de Liquidación</t>
  </si>
  <si>
    <t>COMUNICACIÓN DE SUPERVISION</t>
  </si>
  <si>
    <t>SUPERVISOR</t>
  </si>
  <si>
    <t>Contratista Responsable del proceso</t>
  </si>
  <si>
    <t>REQUIERE LIQUIDACIÓN</t>
  </si>
  <si>
    <t>FUENTE</t>
  </si>
  <si>
    <t>VALOR CONTRATO</t>
  </si>
  <si>
    <t>VALOR EJECUTADO</t>
  </si>
  <si>
    <t>SALDO POR EJECUTAR</t>
  </si>
  <si>
    <t>% EJECUTADO</t>
  </si>
  <si>
    <t>% POR EJECUTAR</t>
  </si>
  <si>
    <t>101-2022</t>
  </si>
  <si>
    <t>LP-003-2022</t>
  </si>
  <si>
    <t>Grupo de Gestión Administrativa - Recursos Fisicos</t>
  </si>
  <si>
    <t>MEGASEGURIDAD LTDA</t>
  </si>
  <si>
    <t>860072115-7</t>
  </si>
  <si>
    <t>Licitacion Publica</t>
  </si>
  <si>
    <t>Prestación de servicios</t>
  </si>
  <si>
    <t>En Ejecucion</t>
  </si>
  <si>
    <t xml:space="preserve">C/SER 01/11/2022 
C/TO 01/11/2022
PG/SA 01/11/2022
R/CVIL 01/11/2022 </t>
  </si>
  <si>
    <t>30/04/2024
30/04/2024
31/10/2026
31/10/2023</t>
  </si>
  <si>
    <t>62025
18243</t>
  </si>
  <si>
    <t>https://community.secop.gov.co/Public/Tendering/ContractNoticePhases/View?PPI=CO1.PPI.20309546&amp;isFromPublicArea=True&amp;isModal=False</t>
  </si>
  <si>
    <t xml:space="preserve">Adición </t>
  </si>
  <si>
    <t>Andres Lloreda Silva</t>
  </si>
  <si>
    <t>Claudia Milena Diaz</t>
  </si>
  <si>
    <t>SI</t>
  </si>
  <si>
    <t xml:space="preserve">Propios </t>
  </si>
  <si>
    <t>001-2023</t>
  </si>
  <si>
    <t>Orden de Compra 104190</t>
  </si>
  <si>
    <t>ORGANIZACION TERPEL S.A.</t>
  </si>
  <si>
    <t>830095213</t>
  </si>
  <si>
    <t>Abastecimiento de combustible que permita poder movilizar los vehículos en cumplimiento de las diferentes acciones de la Misión Institucional de la Entidad.</t>
  </si>
  <si>
    <t>Orden de Compra</t>
  </si>
  <si>
    <t>Suministro</t>
  </si>
  <si>
    <t>N/A</t>
  </si>
  <si>
    <t>ACUERDO MARCO</t>
  </si>
  <si>
    <t xml:space="preserve">Marialejandra Suárez Pinedo </t>
  </si>
  <si>
    <t>NO</t>
  </si>
  <si>
    <t>002-2023</t>
  </si>
  <si>
    <t>CD-002-2023</t>
  </si>
  <si>
    <t>Dirección de Desarrollo y Bienestar Social</t>
  </si>
  <si>
    <t>PAOLA SILVA ORDOÑEZ</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</si>
  <si>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</si>
  <si>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Contratación Directa</t>
  </si>
  <si>
    <t>C/TO 06/02/2023</t>
  </si>
  <si>
    <t>11-46-101032721</t>
  </si>
  <si>
    <t>https://community.secop.gov.co/Public/Tendering/ContractNoticePhases/View?PPI=CO1.PPI.22995014&amp;isFromPublicArea=True&amp;isModal=False</t>
  </si>
  <si>
    <t>Campo Elías Vega Rocha</t>
  </si>
  <si>
    <t>Alexandra Tirado Prieto</t>
  </si>
  <si>
    <t>003-2023</t>
  </si>
  <si>
    <t>CD-003-2023</t>
  </si>
  <si>
    <t>Grupo de Tecnologías de la Información y Comunicaciones</t>
  </si>
  <si>
    <t>TECNOLOGIA DE HARDWARE Y SOFTWARE PCTECHSOFT SAS</t>
  </si>
  <si>
    <t>900018297-4</t>
  </si>
  <si>
    <t>Renovación del servicio de soporte y actualización de la solución de seguridad y administración para estaciones cliente, PCSECURE® -PCADMIN</t>
  </si>
  <si>
    <t>C/SER 13/02/2023 
C/TO 13/02/2023
PG/SA 13/02/2023</t>
  </si>
  <si>
    <t>30/04/2024
30/04/2023
30/12/2026</t>
  </si>
  <si>
    <t>3556563–2</t>
  </si>
  <si>
    <t>https://community.secop.gov.co/Public/Tendering/ContractNoticePhases/View?PPI=CO1.PPI.23063411&amp;isFromPublicArea=True&amp;isModal=False</t>
  </si>
  <si>
    <t>Alex William Jojoa Fernandez</t>
  </si>
  <si>
    <t>004-2023</t>
  </si>
  <si>
    <t>CD-004-2023</t>
  </si>
  <si>
    <t>Grupo de Gestión de Talento Humano y Desarrollo Organizacional</t>
  </si>
  <si>
    <t>HEINSOHN HUMAN GLOBAL SOLUTIONS S.A.S.</t>
  </si>
  <si>
    <t>900173404-9</t>
  </si>
  <si>
    <t>Adelantar el mantenimiento del software nómina del FBSCGR</t>
  </si>
  <si>
    <t>C/SER 10/02/2023 
C/TO 10/02/2023
PG/SA 10/02/2023</t>
  </si>
  <si>
    <t>16/04/2024
16/04/2024
16/12/2026</t>
  </si>
  <si>
    <t>3558152–8</t>
  </si>
  <si>
    <t>https://community.secop.gov.co/Public/Tendering/ContractNoticePhases/View?PPI=CO1.PPI.23036716&amp;isFromPublicArea=True&amp;isModal=False</t>
  </si>
  <si>
    <t>Karol Viviana Silva Cadena</t>
  </si>
  <si>
    <t>005-2023</t>
  </si>
  <si>
    <t>CD-005-2023</t>
  </si>
  <si>
    <t>Gerencia</t>
  </si>
  <si>
    <t>JULIAN MAURICIO PEREZ GARCIA</t>
  </si>
  <si>
    <t>Prestar los servicios profesionales para apoyar las comunicaciones del Fondo de Bienestar Social de la Contraloría General de la República en actividades de diseño, divulgación, promoción y cubrimiento de los servicios misionales y de apoyo</t>
  </si>
  <si>
    <t>C/TO 8/02/2023</t>
  </si>
  <si>
    <t>18-44-101086524</t>
  </si>
  <si>
    <t>https://community.secop.gov.co/Public/Tendering/ContractNoticePhases/View?PPI=CO1.PPI.23035692&amp;isFromPublicArea=True&amp;isModal=False</t>
  </si>
  <si>
    <t>Lidia Ana Hernandez Ayala</t>
  </si>
  <si>
    <t>006-2023</t>
  </si>
  <si>
    <t>CD-006-2023</t>
  </si>
  <si>
    <t>Grupo Atención al Usuario y Enlace con Grupos de Interés</t>
  </si>
  <si>
    <t>SERVICIOS POSTALES NACIONALES S.A.S “4-72”</t>
  </si>
  <si>
    <t>Prestar los servicios de mensajería de correspondencia externa (urbano, periférico y nacional), para la recepción, envío y entrega a los destinatarios de correspondencia del FBSCGR y suministro de personal necesario para la adecuada prestación del servicio</t>
  </si>
  <si>
    <t>Interadministrativo</t>
  </si>
  <si>
    <t>https://community.secop.gov.co/Public/Tendering/ContractNoticePhases/View?PPI=CO1.PPI.23114113&amp;isFromPublicArea=True&amp;isModal=False</t>
  </si>
  <si>
    <t>Gloria Patricia Montoya Ruiz</t>
  </si>
  <si>
    <t>007-2023</t>
  </si>
  <si>
    <t>CD-007-2023</t>
  </si>
  <si>
    <t>Grupo de Asuntos Juridicos</t>
  </si>
  <si>
    <t>GLADYS BEATRIZ ALVAREZ CARDENAS</t>
  </si>
  <si>
    <t>Prestar los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de manera independiente sin que exista subordinación laboral y utilizando sus propios medios.</t>
  </si>
  <si>
    <t>C/TO 14/02/2023</t>
  </si>
  <si>
    <t>25-46-101025915</t>
  </si>
  <si>
    <t>https://community.secop.gov.co/Public/Tendering/ContractNoticePhases/View?PPI=CO1.PPI.23132705&amp;isFromPublicArea=True&amp;isModal=False</t>
  </si>
  <si>
    <t>ALBA YOHANDRIS ANGULO SALAZAR</t>
  </si>
  <si>
    <t>008-2023</t>
  </si>
  <si>
    <t>IP-001-2023</t>
  </si>
  <si>
    <t>Grupo de Gestión de Talento Humano y Desarrollo Organizacional - SGSST</t>
  </si>
  <si>
    <t>MEDICAL PROTECTION S.A.S. SALUD  OCUPACIONAL</t>
  </si>
  <si>
    <t>900.170.405-2</t>
  </si>
  <si>
    <t>CONTRATAR EL SERVICIO DE EXAMENES MÉDICOS OCUPACIONALES PARA LOS EMPLEADOS DEL FBSCGR (INGRESO, PERIODICOS, EGRESO, POSINCAPACIDAD, CAMBIO DE OCUPACIÓN, REINTEGRO, PARACLÍNICOS) Y ESTUDIOS DE PUESTO DE TRABAJO</t>
  </si>
  <si>
    <t>Invitación Publica</t>
  </si>
  <si>
    <t>C/SER 15/02/2023 
C/TO 15/02/2023
PG/SA 15/02/2023</t>
  </si>
  <si>
    <t>30/04/2024
30/04/2024
30/12/2026</t>
  </si>
  <si>
    <t>340 47 994000043228</t>
  </si>
  <si>
    <t>https://community.secop.gov.co/Public/Tendering/ContractNoticePhases/View?PPI=CO1.PPI.22806867&amp;isFromPublicArea=True&amp;isModal=False</t>
  </si>
  <si>
    <t>David Melo Quiroga</t>
  </si>
  <si>
    <t>009-2023</t>
  </si>
  <si>
    <t>Orden de Compra 104799</t>
  </si>
  <si>
    <t>MORARCI GROUP SAS</t>
  </si>
  <si>
    <t>900.110.012-5</t>
  </si>
  <si>
    <t>MANTENIMIENTO VEHICULO DEL FONDO DE BIENESTAR SOCIAL DE LA CONTRALORIA GENERAL DE LA REPUBLICA.</t>
  </si>
  <si>
    <t>C/SER 16/02/2023 
C/TO 16/02/2023
PG/SA 16/02/2023</t>
  </si>
  <si>
    <t>18/12/2024
18/06/2024
18/12/2026</t>
  </si>
  <si>
    <t>BQ-100065465</t>
  </si>
  <si>
    <t>010-2023</t>
  </si>
  <si>
    <t>CD-010-2023</t>
  </si>
  <si>
    <t>Subdireccióin de Desarrollo y Emprendimiento - Colegio</t>
  </si>
  <si>
    <t>ZULAY SHAMARY DUARTE RODRIGUEZ</t>
  </si>
  <si>
    <t>Prestar servicios técnicos de apoyo a la gestión como auxiliar de enfermería para el colegio del Fondo de Bienestar Social de la Contraloría General de la República.</t>
  </si>
  <si>
    <t>C/TO 20/02/2023
R/CVIL22/02/2023</t>
  </si>
  <si>
    <t>25/10/2023
30/06/2023</t>
  </si>
  <si>
    <t>CBC-100044034</t>
  </si>
  <si>
    <t>https://community.secop.gov.co/Public/Tendering/ContractNoticePhases/View?PPI=CO1.PPI.23304422&amp;isFromPublicArea=True&amp;isModal=False</t>
  </si>
  <si>
    <t>Francy Ortiz Luque</t>
  </si>
  <si>
    <t>011-2023</t>
  </si>
  <si>
    <t>CD-011-2023</t>
  </si>
  <si>
    <t>MARIA FERNANDA HERNANDEZ ARIAS</t>
  </si>
  <si>
    <t>Prestar servicios profesionales de un educador en pedagogía infantil que brinde apoyo a la Dirección de Desarrollo y Bienestar Social en el programa de Educación del Colegio para hijos de empleados de la Contraloría General de la República en la atención educativa de los estudiantes del Colegio para hijos de empleados de la Contraloría General de la República, sin que exista subordinación laboral y utilizando sus propios medios.</t>
  </si>
  <si>
    <t>C/TO 21/02/2023</t>
  </si>
  <si>
    <t>CBC-100044031</t>
  </si>
  <si>
    <t>https://community.secop.gov.co/Public/Tendering/ContractNoticePhases/View?PPI=CO1.PPI.23326500&amp;isFromPublicArea=True&amp;isModal=False</t>
  </si>
  <si>
    <t>012-2023</t>
  </si>
  <si>
    <t>CD-012-2023</t>
  </si>
  <si>
    <t>Subdireccióin de Desarrollo y Emprendimiento - Centro Médico</t>
  </si>
  <si>
    <t>HECTOR MAURICIO MELENDEZ ALVIAR</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</si>
  <si>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</si>
  <si>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C/TO 27/02/2023</t>
  </si>
  <si>
    <t>14-44-101176268</t>
  </si>
  <si>
    <t>https://community.secop.gov.co/Public/Tendering/ContractNoticePhases/View?PPI=CO1.PPI.23431116&amp;isFromPublicArea=True&amp;isModal=False</t>
  </si>
  <si>
    <t>Rosario Elena Araujo Guzman</t>
  </si>
  <si>
    <t>013-2023</t>
  </si>
  <si>
    <t>CD-013-2023</t>
  </si>
  <si>
    <t>EDGAR PARRA VELASQUEZ</t>
  </si>
  <si>
    <t>Prestar servicios profesionales de un médico con especialización en terapia
alternativa para la evaluación, el diagnóstico y el tratamiento complementario y alternativo de las diferentes patologías (CIE10) de los beneficiarios del Programa de Salud Grupo Centro Médico y Atención Integral en Salud del Fondo de Bienestar Social de la Contraloría General de la República</t>
  </si>
  <si>
    <t>C/TO 28/02/2023
R/CVIL28/02/2023</t>
  </si>
  <si>
    <t>01/05/2024
28/02/2024</t>
  </si>
  <si>
    <t>25-44-101178229
802036140</t>
  </si>
  <si>
    <t>https://community.secop.gov.co/Public/Tendering/ContractNoticePhases/View?PPI=CO1.PPI.23469234&amp;isFromPublicArea=True&amp;isModal=False</t>
  </si>
  <si>
    <t>014-2023</t>
  </si>
  <si>
    <t>CD-014-2023</t>
  </si>
  <si>
    <t xml:space="preserve"> MONICA DEL PILAR SILVESTRE MARTINEZ</t>
  </si>
  <si>
    <t xml:space="preserve">Prestar los servicios profesionales de trabajo social para los miembros de la
Comunidad Educativa del Colegio para Hijos de Empleados de la Contraloría General de la
República. </t>
  </si>
  <si>
    <t>C/TO 01/03/2023</t>
  </si>
  <si>
    <t>25-46-101026416</t>
  </si>
  <si>
    <t>https://community.secop.gov.co/Public/Tendering/ContractNoticePhases/View?PPI=CO1.PPI.23537152&amp;isFromPublicArea=True&amp;isModal=False</t>
  </si>
  <si>
    <t>015-2023</t>
  </si>
  <si>
    <t>CD-015-2023</t>
  </si>
  <si>
    <t>MICROSITIOS SAS</t>
  </si>
  <si>
    <t>830.083.023 - 6</t>
  </si>
  <si>
    <t>ADELANTAR EL MANTENIMIENTO DEL SOFTWARE DEL PORTAL INSTITUCIONAL.</t>
  </si>
  <si>
    <t>C/SER 14/03/2023 
C/TO 14/03/2023
PG/SA 14/03/2023</t>
  </si>
  <si>
    <t>20-04-2024
20-04-2024
20-12-2026</t>
  </si>
  <si>
    <t>18-44-101087636</t>
  </si>
  <si>
    <t xml:space="preserve">https://community.secop.gov.co/Public/Tendering/ContractNoticePhases/View?PPI=CO1.PPI.23655314&amp;isFromPublicArea=True&amp;isModal=False
</t>
  </si>
  <si>
    <t>016-2023</t>
  </si>
  <si>
    <t>CD-016-2023</t>
  </si>
  <si>
    <t>LINA PATRICIA ESCOBAR MARLES</t>
  </si>
  <si>
    <t>Prestación de servicios profesionales de un médico con especialización en
ginecología, que esté en la capacidad de prestar servicios de evaluación, diagnóstico y tratamiento de las diferentes patologías (CIE10) de las beneficiarias del Programa de Salud Centro Médico del Fondo de Bienestar Social de la Contraloría General de la República, de manera independiente, sin que exista subordinación laboral y utilizando sus propios medios</t>
  </si>
  <si>
    <t>C/TO 15-03-2023
R/CVIL16-03-2023</t>
  </si>
  <si>
    <t>30-04-2024
16-03-2024</t>
  </si>
  <si>
    <t>15-46-101032878
15-03-101011681</t>
  </si>
  <si>
    <t xml:space="preserve">https://community.secop.gov.co/Public/Tendering/ContractNoticePhases/View?PPI=CO1.PPI.23658210&amp;isFromPublicArea=True&amp;isModal=False
</t>
  </si>
  <si>
    <t>017-2023</t>
  </si>
  <si>
    <t>CD-017-2023</t>
  </si>
  <si>
    <t>Grupo de Bienestar, Recreación, Cultura y Deporte</t>
  </si>
  <si>
    <t>CORRECAMINOS DE COLOMBIA</t>
  </si>
  <si>
    <t>830.068.502-1</t>
  </si>
  <si>
    <t>Prestar el servicio de inscripción y participación de funcionarios de la
Contraloría General de la República y del Fondo de Bienestar Social de la Contraloría General de la República en carreras atléticas</t>
  </si>
  <si>
    <t>C/TO 14/03/2023</t>
  </si>
  <si>
    <t>45-44-101146179</t>
  </si>
  <si>
    <t xml:space="preserve">https://community.secop.gov.co/Public/Tendering/ContractNoticePhases/View?PPI=CO1.PPI.23718615&amp;isFromPublicArea=True&amp;isModal=False
</t>
  </si>
  <si>
    <t>Luisa Fernanda Hernandez León</t>
  </si>
  <si>
    <t>019-2023</t>
  </si>
  <si>
    <t xml:space="preserve">CD-019-2023 </t>
  </si>
  <si>
    <t>IDENTIDAD EDUCATIVA SAS</t>
  </si>
  <si>
    <t>901.369.339- 4</t>
  </si>
  <si>
    <t>Prestar los servicios de inscripción y capacitación para los funcionarios pertenecientes al Colegio para hijos de Empleados de la Contraloría General de la República del Fondo de Bienestar Social de la Contraloría General de la República, en  asuntos relacionados con el Manual de Convivencia en atención con el Plan Institucional de Capacitación</t>
  </si>
  <si>
    <t>C/TO 23/03/2023</t>
  </si>
  <si>
    <t>21-46-
101066370</t>
  </si>
  <si>
    <t xml:space="preserve">https://community.secop.gov.co/Public/Tendering/ContractNoticePhases/View?PPI=CO1.PPI.23892035&amp;isFromPublicArea=True&amp;isModal=False
https://community.secop.gov.co/Public/Tendering/ContractNoticePhases/View?PPI=CO1.PPI.23892035&amp;isFromPublicArea=True&amp;isModal=False
</t>
  </si>
  <si>
    <t>020-2023</t>
  </si>
  <si>
    <t>SASI-001-2023</t>
  </si>
  <si>
    <t>Grupo de Gestión Administrativa - Contratación</t>
  </si>
  <si>
    <t>AGENCIA DE VIAJES Y TURISMO GOLDTOUR S.A.S</t>
  </si>
  <si>
    <t>800.212.545-4</t>
  </si>
  <si>
    <t xml:space="preserve"> Contratar el suministro de tiquetes aéreos en rutas nacionales para el desplazamiento de los funcionarios y contratistas del Fondo de Bienestar Social de la Contraloría General de la Republica</t>
  </si>
  <si>
    <t>Selección Abreviada Subasta Inversa</t>
  </si>
  <si>
    <t>Suministros</t>
  </si>
  <si>
    <t>C/SER 16/03/2023 
C/TO 16/03/2023
PG/SA 16/03/2023</t>
  </si>
  <si>
    <t>15-06-2024
15-06-2024
15-12-2026</t>
  </si>
  <si>
    <t>CSC-100030664</t>
  </si>
  <si>
    <t xml:space="preserve">https://community.secop.gov.co/Public/Tendering/ContractNoticePhases/View?PPI=CO1.PPI.23124128&amp;isFromPublicArea=True&amp;isModal=False
</t>
  </si>
  <si>
    <t>Fabio Alonso Peña Fonseca</t>
  </si>
  <si>
    <t>021-2023</t>
  </si>
  <si>
    <t>IP-003-2023</t>
  </si>
  <si>
    <t>ALVARO MANUEL ZAPATA MALDONADO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</si>
  <si>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</si>
  <si>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C/BNS 27/03/2023 
C/TO 27/03/2023
PG/SA 27/03/2023</t>
  </si>
  <si>
    <t>15-04-2024
15-04-2024
15-12-2026</t>
  </si>
  <si>
    <t>320-47-994000025557</t>
  </si>
  <si>
    <t xml:space="preserve">https://community.secop.gov.co/Public/Tendering/ContractNoticePhases/View?PPI=CO1.PPI.23572794&amp;isFromPublicArea=True&amp;isModal=False
</t>
  </si>
  <si>
    <t>Lida Andrea Rubiano Ramos</t>
  </si>
  <si>
    <t>022-2023</t>
  </si>
  <si>
    <t>IP-004-2023</t>
  </si>
  <si>
    <t>MXM GROUP SAS</t>
  </si>
  <si>
    <t>901.194.380-4</t>
  </si>
  <si>
    <t>Adquisición de archivadores de seguridad para custodia de títulos valores del FBSCGR</t>
  </si>
  <si>
    <t>Compraventa</t>
  </si>
  <si>
    <t>C/TO 27/03/2023
C/ELE 27/03/2023</t>
  </si>
  <si>
    <t>30-09-2023
30-05-2024</t>
  </si>
  <si>
    <t>NV-100087286</t>
  </si>
  <si>
    <t xml:space="preserve">https://community.secop.gov.co/Public/Tendering/ContractNoticePhases/View?PPI=CO1.PPI.23571420&amp;isFromPublicArea=True&amp;isModal=False
</t>
  </si>
  <si>
    <t>023-2023</t>
  </si>
  <si>
    <t>CD-023-2023</t>
  </si>
  <si>
    <t>Subdirección Bienestar y Calidad de Vida</t>
  </si>
  <si>
    <t>CAJA DE OMPENSACIÓN FAMILIAR DE FENALCO COMFENALCO QUINDIO</t>
  </si>
  <si>
    <t>890.000.381-0</t>
  </si>
  <si>
    <t>Prestar el servicio de apoyo logístico y operativo para realizar actividades salud, recreación, cultura, deportes, eventos institucionales y programas especiales, para la vigencia 2023, dirigidas a los funcionarios de la Gerencia Departamental Colegiada del Quindío</t>
  </si>
  <si>
    <t>C/SER 14/04/2023
C/SUM 14/04/2023
C/TO 14/04/2023
PG/SA 14/04/2023
R/CVL 14/04/2023</t>
  </si>
  <si>
    <t>15-04-2024
15-04-2024
15-04-2024
15-12-2026
15-12-2023</t>
  </si>
  <si>
    <t>3613451–0
0905204−0</t>
  </si>
  <si>
    <t xml:space="preserve">https://community.secop.gov.co/Public/Tendering/ContractNoticePhases/View?PPI=CO1.PPI.24096511&amp;isFromPublicArea=True&amp;isModal=False
</t>
  </si>
  <si>
    <t>024-2023</t>
  </si>
  <si>
    <t>Orden de Compra 108018</t>
  </si>
  <si>
    <t>FERRICENTROS</t>
  </si>
  <si>
    <t>800.237.412-1</t>
  </si>
  <si>
    <t>Adquisición de equipos y herramientas de ferretería, soplador industrial de aire, ventiladores, taladro, cable extensión, cuchillas y yoyo para guadaña, para el mantenimiento preventivo y correctivo de las instalaciones a cargo del Fondo de Bienestar Social de la Contraloría General de la República</t>
  </si>
  <si>
    <t>025-2023</t>
  </si>
  <si>
    <t>Orden de Compra 108019</t>
  </si>
  <si>
    <t>PROVEER INSTITUCIONAL</t>
  </si>
  <si>
    <t>Adquisición de equipos y herramientas de ferretería, soplador industrial de aire, ventiladores, taladro, cable extensión, cuchillas y yoyo para guadaña, para el mantenimiento preventivo y correctivo de las instalaciones a cargo del Fondo de Bienestar Social de la Contraloría General de la República.</t>
  </si>
  <si>
    <t>026-2023</t>
  </si>
  <si>
    <t>CD-026-2023</t>
  </si>
  <si>
    <t>CAJA DE COMPENSACIÓN FAMILIAR CAFAM</t>
  </si>
  <si>
    <t>860.013.570-3</t>
  </si>
  <si>
    <t>Prestar el servicio de organización y ejecución de la primera temporada de actividades recreativas y culturales de conformidad con el Plan de Bienestar de la Contraloría General de la República 2023</t>
  </si>
  <si>
    <t>C/TO 26/04/2023
PG/SA 26/04/2023
C/SER 26/04/2023
C/BS 26/04/2023
R/CVL 26/04/2023</t>
  </si>
  <si>
    <t>15-04-2024
15-12-2026
15-04-2024
15-04-2024
15-12/2023</t>
  </si>
  <si>
    <t>1004101009201
1004100051701</t>
  </si>
  <si>
    <t>https://community.secop.gov.co/Public/Tendering/ContractNoticePhases/View?PPI=CO1.PPI.24522105&amp;isFromPublicArea=True&amp;isModal=False</t>
  </si>
  <si>
    <t>027-2023</t>
  </si>
  <si>
    <t>IP-006-2023</t>
  </si>
  <si>
    <t>JUAN SEBASTIAN VANEGAS NIETO</t>
  </si>
  <si>
    <t>1.019.054.126-1</t>
  </si>
  <si>
    <t>Suministrar la dotación, elementos de protección personal para los funcionarios del Fondo de Bienestar Social de la Contraloría General de la República y ropa de seguridad para los brigadistas de la Entidad.</t>
  </si>
  <si>
    <t>Firmado</t>
  </si>
  <si>
    <t>C/TO 03/05/2023</t>
  </si>
  <si>
    <t>62-46-101005479</t>
  </si>
  <si>
    <t xml:space="preserve">https://community.secop.gov.co/Public/Tendering/ContractNoticePhases/View?PPI=CO1.PPI.23856434&amp;isFromPublicArea=True&amp;isModal=False
</t>
  </si>
  <si>
    <t>028-2023</t>
  </si>
  <si>
    <t>CD-028-2023</t>
  </si>
  <si>
    <t>UPWARE SOFT S.A.S</t>
  </si>
  <si>
    <t>830.008.775-7</t>
  </si>
  <si>
    <t>Contratar los servicios de Outsourcing del aplicativo software "School Pack" para el Colegio de Hijos de Empleados de la Contraloría General de la República</t>
  </si>
  <si>
    <t>C/TO 04/05/2023
PG/SA 04/05/2023
C/SER 04/05/2023</t>
  </si>
  <si>
    <t>20/04/2024
20/12/2026
20/04/2024</t>
  </si>
  <si>
    <t>15-44-101279373</t>
  </si>
  <si>
    <t xml:space="preserve">https://community.secop.gov.co/Public/Tendering/ContractNoticePhases/View?PPI=CO1.PPI.24570740&amp;isFromPublicArea=True&amp;isModal=False
https://community.secop.gov.co/Public/Tendering/ContractNoticePhases/View?PPI=CO1.PPI.24570740&amp;isFromPublicArea=True&amp;isModal=False
</t>
  </si>
  <si>
    <t>029-2023</t>
  </si>
  <si>
    <t>CD-029-2023</t>
  </si>
  <si>
    <t>CAJA DE COMPENSACIÓN FAMILIAR DEL AMAZONAS CAFAMAZ</t>
  </si>
  <si>
    <t>800.003.122-6</t>
  </si>
  <si>
    <t>Prestar el servicio de apoyo logístico y operativo para realizar actividades deportes, cultura, salud, recreación y programas especiales, vigencia 2023, dirigidas a los funcionarios de la Gerencia Departamental Colegiada de Amazonas.</t>
  </si>
  <si>
    <t>C/TO 06/05/2023
PG/SA 06/05/2023
C/SER 06/05/2023
C/BS 06/05/2023
R/CVL 06/05/2023</t>
  </si>
  <si>
    <t>16/04/2024
16/12/2026
16/04/2024
16/04/2024
15/12/2023</t>
  </si>
  <si>
    <t>380 47 994000134793
380 74 994000015779</t>
  </si>
  <si>
    <t xml:space="preserve">https://community.secop.gov.co/Public/Tendering/ContractNoticePhases/View?PPI=CO1.PPI.24623636&amp;isFromPublicArea=True&amp;isModal=False
</t>
  </si>
  <si>
    <t>Diana Carolina Molina Carvajal</t>
  </si>
  <si>
    <t>Helen Juliana Herrera Sarmiento</t>
  </si>
  <si>
    <t>030-2023</t>
  </si>
  <si>
    <t>CD-030-2023</t>
  </si>
  <si>
    <t>CAJA DE COMPENSACIÓN FAMILIAR DE NARIÑO</t>
  </si>
  <si>
    <t>891.280.008-1</t>
  </si>
  <si>
    <t>Prestar el servicio de apoyo logístico y operativo para realizar actividades salud, recreación, cultura, deportes, eventos institucionales y programas especiales, vigencia 2023, dirigidas a los funcionarios de la Gerencia Departamental Colegiada de Nariño</t>
  </si>
  <si>
    <t xml:space="preserve">https://community.secop.gov.co/Public/Tendering/ContractNoticePhases/View?PPI=CO1.PPI.24602839&amp;isFromPublicArea=True&amp;isModal=False
</t>
  </si>
  <si>
    <t>031-2023</t>
  </si>
  <si>
    <t>Prestar el servicio para realizar las actividades del Plan de Bienestar Social, para los funcionarios del Fondo de Bienestar Social de la Contraloría General de la República</t>
  </si>
  <si>
    <t>C/TO 10/05/2023
C/SER 10/05/2023
C/BNS 10/05/2023
R/CVL 10/05/2023</t>
  </si>
  <si>
    <t>30/03/2024
30/03/2024
30/03/2024
31/11/2023</t>
  </si>
  <si>
    <t>1004101012901
1004100054301</t>
  </si>
  <si>
    <t>https://community.secop.gov.co/Public/Tendering/ContractNoticePhases/View?PPI=CO1.PPI.24780779&amp;isFromPublicArea=True&amp;isModal=False</t>
  </si>
  <si>
    <t>032-2023</t>
  </si>
  <si>
    <t>IP-007-2023</t>
  </si>
  <si>
    <t>AMBICOL SERVICES SAS</t>
  </si>
  <si>
    <t>900.241.832 -1</t>
  </si>
  <si>
    <t>Contratar el servicio de fumigación, desinfección sanitaria, control de insectos, aves, roedores, saneamiento ambiental y lavado de tanques de almacenamiento de agua potable para el Colegio y Centro Médico del Fondo de Bienestar Social de la Contraloría General de la República</t>
  </si>
  <si>
    <t>https://community.secop.gov.co/Public/Tendering/ContractNoticePhases/View?PPI=CO1.PPI.24573337&amp;isFromPublicArea=True&amp;isModal=False</t>
  </si>
  <si>
    <t>Elaboró:</t>
  </si>
  <si>
    <t>Revisó:</t>
  </si>
  <si>
    <r>
      <rPr>
        <b/>
        <sz val="11"/>
        <rFont val="Calibri"/>
        <family val="2"/>
        <scheme val="minor"/>
      </rPr>
      <t>Abrobó:</t>
    </r>
    <r>
      <rPr>
        <sz val="11"/>
        <rFont val="Calibri"/>
        <family val="2"/>
        <scheme val="minor"/>
      </rPr>
      <t xml:space="preserve"> Comité SICME</t>
    </r>
  </si>
  <si>
    <t>Dirección Administrativa y Financiera - Grupo Contratación</t>
  </si>
  <si>
    <t xml:space="preserve">Grupo Planeación </t>
  </si>
  <si>
    <t>FECHA: 06 de julio de 2021</t>
  </si>
  <si>
    <t>018-2023</t>
  </si>
  <si>
    <t>CD-018-2023</t>
  </si>
  <si>
    <t>YOALBERHT MAJE OROZCO</t>
  </si>
  <si>
    <t>Prestar los servicios de inscripción y capacitación para el personal docente del Grupo de Gestión Educativa y Colegio, perteneciente al Fondo de Bienestar Social de la Contraloría General de la República, en asuntos relacionados con el diseño de evaluación por competencias en el marco pedagógico de la enseñanza para la comprensión, de acuerdo con el Plan de Capacitación Institucional</t>
  </si>
  <si>
    <t>https://community.secop.gov.co/Public/Tendering/ContractNoticePhases/View?PPI=CO1.PPI.24890871&amp;isFromPublicArea=True&amp;isModal=False</t>
  </si>
  <si>
    <t>C/TO 15/05/2023
C/SER 15/05/2023
PG/SA 15/05/2023
R/CVIL 15/05/2023</t>
  </si>
  <si>
    <t>15/04/2024
15/12/2026
15/04/2024
15/12/2023</t>
  </si>
  <si>
    <t>BY-100034915
BY-100004451</t>
  </si>
  <si>
    <t>033-2023</t>
  </si>
  <si>
    <t>CD-033-2023</t>
  </si>
  <si>
    <t>XIMIL TECHNOLOGIES SAS</t>
  </si>
  <si>
    <t>900.178.540-5</t>
  </si>
  <si>
    <t>Adelantar el mantenimiento del software de salud del centro médico del Fondo De Bienestar Social de la CGR</t>
  </si>
  <si>
    <t>https://community.secop.gov.co/Public/Tendering/ContractNoticePhases/View?PPI=CO1.PPI.24968964&amp;isFromPublicArea=True&amp;isModal=False</t>
  </si>
  <si>
    <t>034-2023</t>
  </si>
  <si>
    <t>CD-034-2023</t>
  </si>
  <si>
    <t>CAJA DE COMPENSACIÓN FAMILIAR CAMPESINA COMCAJA</t>
  </si>
  <si>
    <t>800.231.969-4</t>
  </si>
  <si>
    <t>Prestar el servicio de apoyo logístico y operativo para realizar actividades deportes, cultura, salud, recreación y programas especiales, vigencia 2023, dirigidas a los funcionarios de la Gerencia Departamental Colegiada de Guainía</t>
  </si>
  <si>
    <t>https://community.secop.gov.co/Public/Tendering/ContractNoticePhases/View?PPI=CO1.PPI.25039840&amp;isFromPublicArea=True&amp;isModal=False</t>
  </si>
  <si>
    <t>035-2023</t>
  </si>
  <si>
    <t>CD-035-2023</t>
  </si>
  <si>
    <t>Prestar el servicio de apoyo logístico y operativo para realizar actividades de cultura, recreación, salud, eventos institucionales y deportes vigencia 2023, dirigidas a los funcionarios de la Gerencia Departamental Colegiada de Guaviare</t>
  </si>
  <si>
    <t>https://community.secop.gov.co/Public/Tendering/ContractNoticePhases/View?PPI=CO1.PPI.25049722&amp;isFromPublicArea=True&amp;isModal=False</t>
  </si>
  <si>
    <t>036-2023</t>
  </si>
  <si>
    <t>CD-036-2023</t>
  </si>
  <si>
    <t>Prestar el servicio de apoyo logístico y operativo para realizar actividades de recreación, deportes, eventos institucionales, cultura, y salud, para la vigencia 2023, dirigidas a los funcionarios de la Gerencia Departamental Colegiada de Vichada</t>
  </si>
  <si>
    <t>https://community.secop.gov.co/Public/Tendering/ContractNoticePhases/View?PPI=CO1.PPI.25063802&amp;isFromPublicArea=True&amp;isModal=False</t>
  </si>
  <si>
    <t>037-2023</t>
  </si>
  <si>
    <t>CD-037-2023</t>
  </si>
  <si>
    <t>CAJA DE COMPENSACIÓN FAMILIAR COFREM</t>
  </si>
  <si>
    <t>892.000.146-3</t>
  </si>
  <si>
    <t>Prestar el servicio de apoyo logístico y operativo para realizar actividades de recreación, cultura, deportes, salud y programas especiales, vigencia 2023, dirigidas a los funcionarios de la Gerencia Departamental Colegiada del Meta</t>
  </si>
  <si>
    <t>https://community.secop.gov.co/Public/Tendering/ContractNoticePhases/View?PPI=CO1.PPI.25110345&amp;isFromPublicArea=True&amp;isModal=False</t>
  </si>
  <si>
    <t>038-2023</t>
  </si>
  <si>
    <t>SAMC-001-2023</t>
  </si>
  <si>
    <t>FUNDACIÓN UN FUTURO VIABLE</t>
  </si>
  <si>
    <t>900.392.354-8</t>
  </si>
  <si>
    <t>Prestar el servicio de apoyo logístico y operativo para realizar actividades de salud, recreación, cultura, deportes, eventos institucionales y programas especiales, dirigidos a los funcionarios de la Gerencia Departamental Colegiada de Chocó</t>
  </si>
  <si>
    <t>https://community.secop.gov.co/Public/Tendering/ContractNoticePhases/View?PPI=CO1.PPI.24146925&amp;isFromPublicArea=True&amp;isModal=False</t>
  </si>
  <si>
    <t>039-2023</t>
  </si>
  <si>
    <t>CD-039-2023</t>
  </si>
  <si>
    <t>Contratar la prestación del servicio especializado para la intervención de la gestión del cambio y transformación cultural</t>
  </si>
  <si>
    <t>https://community.secop.gov.co/Public/Tendering/ContractNoticePhases/View?PPI=CO1.PPI.25162884&amp;isFromPublicArea=True&amp;isModal=False</t>
  </si>
  <si>
    <t>Adición y Prorroga</t>
  </si>
  <si>
    <t>CTO 26/05/2023</t>
  </si>
  <si>
    <t>25-44-101181670</t>
  </si>
  <si>
    <t>Terminado</t>
  </si>
  <si>
    <t>-</t>
  </si>
  <si>
    <t>R/CVIL 01/01/2023</t>
  </si>
  <si>
    <t>C/TO 30/05/2023
C/SER 30/05/2023
PG/SA 30/05/2023</t>
  </si>
  <si>
    <t>15/04/2024
15/04/2024
15/12/2026</t>
  </si>
  <si>
    <t>11-44-101202499</t>
  </si>
  <si>
    <t>C/TO 25/05/2023
PG/SA 25/05/2023
C/SER 25/05/2023
C/BS 25/05/2023
R/CVIL 25/05/2023</t>
  </si>
  <si>
    <t>15/04/2024
15/12/2026
15/04/2024
15/04/2024
15/12/2023</t>
  </si>
  <si>
    <t>1546101034004
1554101001458</t>
  </si>
  <si>
    <t>15-46-101033977
15-54-101001455</t>
  </si>
  <si>
    <t>C/TO 24/05/2023
PG/SA 24/05/2023
C/SER 24/05/2023
C/BS 24/05/2023
R/CVIL 24/05/2023</t>
  </si>
  <si>
    <t>15-46-101033978
15-54-101001454</t>
  </si>
  <si>
    <t>C/TO 30/05/2023
PG/SA 30/05/2023
C/SER 30/05/2023
C/BS 30/05/2023
R/CVIL 30/05/2023</t>
  </si>
  <si>
    <t>17/04/2024
17/12/2026
17/04/2024
17/04/2024
17/12/2023</t>
  </si>
  <si>
    <t>620-47-994000049216
620-74-994000011260</t>
  </si>
  <si>
    <t>540-47-994000025783 540-74-994000005307</t>
  </si>
  <si>
    <t>C/TO 30/05/2023</t>
  </si>
  <si>
    <t>Juan Diego Orrego Cataño</t>
  </si>
  <si>
    <t>040-2023</t>
  </si>
  <si>
    <t>CD-040-2023</t>
  </si>
  <si>
    <t>CAJA DE COMPENSACIÓN FAMILIAR DE FENALCO DEL TOLIMA</t>
  </si>
  <si>
    <t>890.700.148-4</t>
  </si>
  <si>
    <t>Prestar el servicio de apoyo logístico y operativo para realizar actividades de Salud, recreación, cultura, deportes y eventos institucionales para la vigencia 2023, dirigidas a los funcionarios de la Gerencia Departamental Colegiada del Tolima</t>
  </si>
  <si>
    <t>https://community.secop.gov.co/Public/Tendering/ContractNoticePhases/View?PPI=CO1.PPI.25285497&amp;isFromPublicArea=True&amp;isModal=False</t>
  </si>
  <si>
    <t>041-2023</t>
  </si>
  <si>
    <t>IP-008-2023</t>
  </si>
  <si>
    <t>ECOCAPITAL INTERNACIONAL SA ESP</t>
  </si>
  <si>
    <t>830.133.755-4</t>
  </si>
  <si>
    <t xml:space="preserve">Contratar el servicio de recolección, transporte, tratamiento y disposición final de residuos hospitalarios generados en los servicios ofertados del Programa de Salud Grupo Centro Médico y Atención Integral de Salud del FBS de la CGR con los gestores autorizados a nivel nacional, durante la vigencia 2023. </t>
  </si>
  <si>
    <t>https://community.secop.gov.co/Public/Tendering/ContractNoticePhases/View?PPI=CO1.PPI.24860020&amp;isFromPublicArea=True&amp;isModal=False</t>
  </si>
  <si>
    <t>042-2023</t>
  </si>
  <si>
    <t>CD-042-2023</t>
  </si>
  <si>
    <t xml:space="preserve"> CAJA DE COMPENSACIÓN FAMILIAR CAFAM</t>
  </si>
  <si>
    <t>Prestar los servicios para adelantar los procesos de formación y capacitación de los funcionarios del Fondo de Bienestar Social de la Contraloría General de la República, de acuerdo con el Plan Institucional de Capacitación.</t>
  </si>
  <si>
    <t>C/TO 07/06/2023
PG/SA 07/06/2023
C/SER 07/06/2023
R/CVIL 07/06/2023</t>
  </si>
  <si>
    <t>30/03/2024
30/11/2026
30/03/2023
30/11/2023</t>
  </si>
  <si>
    <t>1004101018901
1004100056901</t>
  </si>
  <si>
    <t>https://community.secop.gov.co/Public/Tendering/ContractNoticePhases/View?PPI=CO1.PPI.25327115&amp;isFromPublicArea=True&amp;isModal=False</t>
  </si>
  <si>
    <t>Andrea Rubiano Ramos</t>
  </si>
  <si>
    <t>043-2023</t>
  </si>
  <si>
    <t>CD-043-2023</t>
  </si>
  <si>
    <t>CAJA DE COMPENSACIÓN FAMILIAR COMFENALCO SANTANDER</t>
  </si>
  <si>
    <t>890.201.578-7</t>
  </si>
  <si>
    <t>Prestar el servicio de apoyo logístico y operativo para realizar actividades de salud, recreación, cultura, deportes, eventos institucionales y programas especiales, para la vigencia 2023, dirigidas a los funcionarios de la Gerencia
Departamental Colegiada de Santander</t>
  </si>
  <si>
    <t>https://community.secop.gov.co/Public/Tendering/ContractNoticePhases/View?PPI=CO1.PPI.25472591&amp;isFromPublicArea=True&amp;isModal=False</t>
  </si>
  <si>
    <t>045-2023</t>
  </si>
  <si>
    <t>CD-045-2023</t>
  </si>
  <si>
    <t>CAJA DE COMPENSACIÓN FAMILIAR DE ANTIOQUIA COMFAMA</t>
  </si>
  <si>
    <t>890.900.841-9</t>
  </si>
  <si>
    <t>Prestar el servicio de apoyo logístico y operativo para realizar actividades recreación, cultura, deportes, eventos institucionales, programa especiales y salud, para la vigencia 2023, dirigidas a los funcionarios de la Gerencia Departamental Colegiada de Antioquia</t>
  </si>
  <si>
    <t>https://community.secop.gov.co/Public/Tendering/ContractNoticePhases/View?PPI=CO1.PPI.25416271&amp;isFromPublicArea=True&amp;isModal=False</t>
  </si>
  <si>
    <t>046-2023</t>
  </si>
  <si>
    <t>CD-046-2023</t>
  </si>
  <si>
    <t xml:space="preserve"> CAJA DE COMPENSACIÓN FAMILIAR CAJACOPI ATLÁNTICO</t>
  </si>
  <si>
    <t xml:space="preserve"> 890.102.044-1</t>
  </si>
  <si>
    <t>Prestar el servicio de apoyo logístico y operativo para realizar actividades recreación y eventos institucionales vigencia 2023, dirigidas a los funcionarios de la Gerencia Departamental Colegiada del Atlántico</t>
  </si>
  <si>
    <t>https://community.secop.gov.co/Public/Tendering/ContractNoticePhases/View?PPI=CO1.PPI.25416282&amp;isFromPublicArea=True&amp;isModal=False</t>
  </si>
  <si>
    <t>047-2023</t>
  </si>
  <si>
    <t>CD-047-2023</t>
  </si>
  <si>
    <t>CAJA DE COMPENSACIÓN FAMILIAR DEL MAGDALENA CAJAMAG</t>
  </si>
  <si>
    <t>Prestar el servicio de apoyo logístico y operativo para realizar actividades de recreación, cultura, deportes, eventos institucionales y programas especiales, vigencia 2023, dirigidas a los funcionarios de la Gerencia Departamental Colegiada del Magdalena</t>
  </si>
  <si>
    <t>https://community.secop.gov.co/Public/Tendering/ContractNoticePhases/View?PPI=CO1.PPI.25432625&amp;isFromPublicArea=True&amp;isModal=False</t>
  </si>
  <si>
    <t>048-2023</t>
  </si>
  <si>
    <t>049-2023</t>
  </si>
  <si>
    <t>CD-049-2023</t>
  </si>
  <si>
    <t>Prestar el servicio de apoyo logístico y operativo para realizar actividades salud, recreación, cultura, deportes, eventos institucionales y programas especiales, vigencia 2023, dirigidas a los funcionarios de la Gerencia Departamental Colegiada de Nariño.</t>
  </si>
  <si>
    <t>https://community.secop.gov.co/Public/Tendering/ContractNoticePhases/View?PPI=CO1.PPI.25481823&amp;isFromPublicArea=True&amp;isModal=False</t>
  </si>
  <si>
    <t>050-2023</t>
  </si>
  <si>
    <t>CD-050-2023</t>
  </si>
  <si>
    <t xml:space="preserve"> CAJA DE COMPENSACIÓN FAMILIAR DEL CESAR- COMFACESAR</t>
  </si>
  <si>
    <t>892.399.989-8</t>
  </si>
  <si>
    <t xml:space="preserve"> Prestar el servicio de apoyo logístico y operativo para realizar actividades de recreación, cultura, deportes, eventos institucionales y programas especiales, para la vigencia 2023, dirigidas a los funcionarios de la Gerencia Departamental Colegiada del Cesar</t>
  </si>
  <si>
    <t>https://community.secop.gov.co/Public/Tendering/ContractNoticePhases/View?PPI=CO1.PPI.25497407&amp;isFromPublicArea=True&amp;isModal=False</t>
  </si>
  <si>
    <t>Proceso de Gestión de Contratación 
Formato Ficha Técnica</t>
  </si>
  <si>
    <t xml:space="preserve">Código: </t>
  </si>
  <si>
    <t>F-A-3013-27</t>
  </si>
  <si>
    <t>Versión:</t>
  </si>
  <si>
    <t>3655141-2
0913242-4</t>
  </si>
  <si>
    <t>C/TO 06/06/2023
PG/SA 06/06/2023
C/SER 06/06/2023
R/CVIL 06/06/2023</t>
  </si>
  <si>
    <t>30/06/2024
31/12/2026
30/06/2024
31/12/2023</t>
  </si>
  <si>
    <t>21-44-101415247
21-40101212593</t>
  </si>
  <si>
    <t>C/TO 14/06/2023
PG/SA 14/06/2023
C/SER 14/06/2023
C/SUM 14/06/2023</t>
  </si>
  <si>
    <t>15/04/2024
15/12/2026
15/04/2024
15/04/2024</t>
  </si>
  <si>
    <t>3667154-1</t>
  </si>
  <si>
    <t>C/TO 15/06/2023
PG/SA 15/06/2023
C/SER 15/06/2023
C/ELEM 15/06/2023
R/CVIL 15/06/2023</t>
  </si>
  <si>
    <t>BQ-100071131 BQ100018960</t>
  </si>
  <si>
    <t>C/TO 14/06/2023
PG/SA 14/06/2023
C/SER 14/06/2023
C/BNS 14/06/2023
R/CVIL 14/06/2023</t>
  </si>
  <si>
    <t>320-47-994000026145
320-74-994000012875</t>
  </si>
  <si>
    <t>C/TO 16/06/2023
PG/SA 16/06/2023
C/SER 16/06/2023
C/ELEM 16/06/2023
R/CVIL 16/06/2023</t>
  </si>
  <si>
    <t>16/04/2024
15/12/2026
16/04/2024
16/04/2024
16-12-2023</t>
  </si>
  <si>
    <t>BQ-100070737
BQ-100018877</t>
  </si>
  <si>
    <t>052-2023</t>
  </si>
  <si>
    <t>CD-052-2023</t>
  </si>
  <si>
    <t>CAJA DE COMPENSACIÓN FAMILIAR DE LA GUAJIRA – COMFAGUAJIRA</t>
  </si>
  <si>
    <t>892.115.006-5</t>
  </si>
  <si>
    <t>Prestar el servicio de apoyo logístico y operativo para realizar actividades salud,
recreación, cultura, deportes, eventos institucionales y programas especiales, para la vigencia 2023, dirigidas a los funcionarios de la Gerencia Departamental Colegiada de la Guajira</t>
  </si>
  <si>
    <t>Prestar 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</si>
  <si>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044-2023</t>
  </si>
  <si>
    <t>CD-044-2023</t>
  </si>
  <si>
    <t>Grupo de Gestión de apoyo Financiero Crédito y Cartera</t>
  </si>
  <si>
    <t>SINERWARE S.A.S</t>
  </si>
  <si>
    <t>900.054.301-9</t>
  </si>
  <si>
    <t>Adelantar el mantenimiento del software TAO</t>
  </si>
  <si>
    <t>https://community.secop.gov.co/Public/Tendering/ContractNoticePhases/View?PPI=CO1.PPI.25416262&amp;isFromPublicArea=True&amp;isModal=False</t>
  </si>
  <si>
    <t>C/TO 13/07/2023
PG/SA 13/07/2023
C/SER 13/07/2023
C/ELEM 13/07/2023
R/CVIL 13/07/2023</t>
  </si>
  <si>
    <t>68926
 20177</t>
  </si>
  <si>
    <t>CD-048-2023</t>
  </si>
  <si>
    <t>COMPAÑIA COLOMBIANA DE ORGANIZACIÓN EMPRESARIAL Y MICROFILMACION DE
DOCUMENTOS LTDA</t>
  </si>
  <si>
    <t>890.920.961–1</t>
  </si>
  <si>
    <t>El inicio del contrato se prevé a partir de la fecha de suscripción del acta de inicio por parte del contratista y del supervisor del contrato designado por la entidad, previo cumplimiento de los requisitos legales para su ejecución, en todo caso no podrá exceder del 14 de diciembre de 2023.</t>
  </si>
  <si>
    <t>C/TO 23/06/2023
PG/SA 23/06/2023
C/SER 23/06/2023
R/CVIL 23/06/2023</t>
  </si>
  <si>
    <t>20/04/2024
20-04-2027
20/04/2024</t>
  </si>
  <si>
    <t>11-44-101203900</t>
  </si>
  <si>
    <t>https://community.secop.gov.co/Public/Tendering/ContractNoticePhases/View?PPI=CO1.PPI.25539993&amp;isFromPublicArea=True&amp;isModal=False</t>
  </si>
  <si>
    <t>C/TO 15/06/2023
PG/SA 15/06/2023
C/SER 15/06/2023
C/BNS 15/06/2023
R/CVIL 15/06/2023</t>
  </si>
  <si>
    <t>15/04/2024
15/12/2026
15/04/2024
15/04/2024
16/06/2024</t>
  </si>
  <si>
    <t>4-36-47-994000058747
4-36 -74- 994000009500</t>
  </si>
  <si>
    <t>051-2023</t>
  </si>
  <si>
    <t>CD-051-2023</t>
  </si>
  <si>
    <t xml:space="preserve"> CAJA DE COMPENSACIÓN FAMILIAR DE NORTE DE SANTANDER -
COMFANORTE</t>
  </si>
  <si>
    <t xml:space="preserve"> 890.500.516-3</t>
  </si>
  <si>
    <t>Prestar el servicio de apoyo logístico y operativo para realizar actividades deportes, cultura, salud, recreación, y programas especiales, con vigencia 2023, dirigidas a los funcionarios de la Gerencia Departamental Colegiada de Norte de Santander.</t>
  </si>
  <si>
    <t>C/TO 14/07/2023
PG/SA 14/07/2023
C/SER 14/07/2023
C/ELEM 14/07/2023
R/CVIL 14/07/2023</t>
  </si>
  <si>
    <t>25/04/2024
25/12/2026
25/04/2024
25/04/2024
25/12/2023</t>
  </si>
  <si>
    <t>3692000-1
0920306-6</t>
  </si>
  <si>
    <t>https://community.secop.gov.co/Public/Tendering/ContractNoticePhases/View?PPI=CO1.PPI.25817613&amp;isFromPublicArea=True&amp;isModal=False</t>
  </si>
  <si>
    <t>C/TO 19/07/2023
PG/SA 19/07/2023
C/SER 19/07/2023
C/ELEM 19/07/2023
R/CVIL 19/07/2023</t>
  </si>
  <si>
    <t>3695038-2
0920783-6</t>
  </si>
  <si>
    <t>https://community.secop.gov.co/Public/Tendering/ContractNoticePhases/View?PPI=CO1.PPI.25821824&amp;isFromPublicArea=True&amp;isModal=False</t>
  </si>
  <si>
    <t>053-2023</t>
  </si>
  <si>
    <t>Orden de Compra 112591</t>
  </si>
  <si>
    <t>SERVIASEO S.A</t>
  </si>
  <si>
    <t>Prestar servicio de aseo integral para las sedes que hacen parte del Fondo De Bienestar Social De La Contraloría General De La República, incluyendo el suministro de los insumos de aseo, y cafetería para la conservación de la planta física, áreas verdes y áreas complementarias internas y externas.</t>
  </si>
  <si>
    <t>R/CVIL 5/07/2023</t>
  </si>
  <si>
    <t>11-54-101003151
11-46-101038100</t>
  </si>
  <si>
    <t>054-2023</t>
  </si>
  <si>
    <t>SASI-003-2023</t>
  </si>
  <si>
    <t>XING
MEDICAL S.A.S</t>
  </si>
  <si>
    <t>900.315.100-6</t>
  </si>
  <si>
    <t>Prestar el servicio de mantenimiento preventivo y/o correctivo incluidos los repuestos, la calibración y metrología de los equipos biomédicos para el Grupo Centro Médico y Atención Integral en Salud del Fondo de Bienestar Social de la Contraloría General de la República.</t>
  </si>
  <si>
    <t>C/TO 17/07/2023
PG/SA 17/07/2023
C/SER 17/07/2023
C/ELEM 17/07/2023
R/CVIL 17/07/2023</t>
  </si>
  <si>
    <t>27/06/2024
27/12/2026
27/06/2024
27/06/2024
27/12/2023</t>
  </si>
  <si>
    <t>CSC-100034535
CSC-100008233</t>
  </si>
  <si>
    <t>https://community.secop.gov.co/Public/Tendering/ContractNoticePhases/View?PPI=CO1.PPI.25032329&amp;isFromPublicArea=True&amp;isModal=False</t>
  </si>
  <si>
    <t>055-2023</t>
  </si>
  <si>
    <t>CD-055-2023</t>
  </si>
  <si>
    <t>Prestación de servicios de apoyo logístico para realizar actividades institucionales dentro del marco de los 100 años de la Contraloría General de la República</t>
  </si>
  <si>
    <t>C/TO 13/07/2023
PG/SA 13/07/2023
C/SER 13/07/2023
C/BNS 13/07/2023
R/CVIL 13/07/2023</t>
  </si>
  <si>
    <t>28/11/2023
28/07/2026
28/11/2023
28/11/2023
28/07/2023</t>
  </si>
  <si>
    <t>1004101024801
1004100061001</t>
  </si>
  <si>
    <t>https://community.secop.gov.co/Public/Tendering/ContractNoticePhases/View?PPI=CO1.PPI.26103416&amp;isFromPublicArea=True&amp;isModal=False</t>
  </si>
  <si>
    <t>056-2023</t>
  </si>
  <si>
    <t>CD-056-2023</t>
  </si>
  <si>
    <t>CAJA DE COMPENSACIÓN FAMILIAR COMFAMILIAR PUTUMAYO</t>
  </si>
  <si>
    <t>891.200.337-8</t>
  </si>
  <si>
    <t>Prestar el servicio de apoyo logístico y operativo para realizar actividades de deportes, programas especiales, cultura, recreación, salud, y eventos institucionales vigencia 2023, dirigidas a los funcionarios de la Gerencia Departamental Colegiada del Putumayo</t>
  </si>
  <si>
    <t>14/072023</t>
  </si>
  <si>
    <t>21 -44-101 418970
21 -40-101215000</t>
  </si>
  <si>
    <t>https://community.secop.gov.co/Public/Tendering/ContractNoticePhases/View?PPI=CO1.PPI.26132614&amp;isFromPublicArea=True&amp;isModal=False</t>
  </si>
  <si>
    <t>057-2023</t>
  </si>
  <si>
    <t>CD-057-2023</t>
  </si>
  <si>
    <t>CAJA DE COMPENSACIÓN FAMILIAR DE CAUCA - COMFACAUCA,</t>
  </si>
  <si>
    <t>891.500.182-0</t>
  </si>
  <si>
    <t>Prestar el servicio de apoyo logístico y operativo para realizar actividades de salud, recreación, cultura, deportes y eventos institucionales vigencia 2023, dirigidas a los funcionarios de la Gerencia Departamental Colegiada del Cauca</t>
  </si>
  <si>
    <t>C/TO 18/07/2023
PG/SA 18/07/2023
C/SER 18/07/2023
C/BNS 18/07/2023
R/CVIL 18/07/2023</t>
  </si>
  <si>
    <t>20/04/2024
15/12/2026
20/04/2024
20/04/2024
15/12/2023</t>
  </si>
  <si>
    <t>40-46-101005877
40-54-101000523</t>
  </si>
  <si>
    <t>https://community.secop.gov.co/Public/Tendering/ContractNoticePhases/View?PPI=CO1.PPI.26163559&amp;isFromPublicArea=True&amp;isModal=False</t>
  </si>
  <si>
    <t>058-2023</t>
  </si>
  <si>
    <t>CD-058-2023</t>
  </si>
  <si>
    <t>MONICA DEL PILAR SILVESTRE MARTINEZ</t>
  </si>
  <si>
    <t>Prestar los servicios profesionales orientados a la intervención de trabajo social para los miembros de la comunidad educativa del colegio para hijos de empleados de la Contraloría General De La República, de manera independiente sin que exista subordinación laboral y utilizando sus propios medios</t>
  </si>
  <si>
    <t>C/TO 13/07/2023</t>
  </si>
  <si>
    <t>25-46-101028862</t>
  </si>
  <si>
    <t>https://community.secop.gov.co/Public/Tendering/ContractNoticePhases/View?PPI=CO1.PPI.26157633&amp;isFromPublicArea=True&amp;isModal=False</t>
  </si>
  <si>
    <t>059-2023</t>
  </si>
  <si>
    <t>SAMC-003-2023</t>
  </si>
  <si>
    <t>BIG PASS S.A.S</t>
  </si>
  <si>
    <t>800.112.214- 2</t>
  </si>
  <si>
    <t>Compra de bonos/tarjetas canjeables para los Programas de Estímulos e Incentivos de la Contraloría General de la República 2023</t>
  </si>
  <si>
    <t>Selección Abreviada Menor Cuantia</t>
  </si>
  <si>
    <t>C/TO 24/07/2023
C/BNS 24/07/2023</t>
  </si>
  <si>
    <t>15/12/2023
15/12/2023</t>
  </si>
  <si>
    <t>https://community.secop.gov.co/Public/Tendering/ContractNoticePhases/View?PPI=CO1.PPI.25171116&amp;isFromPublicArea=True&amp;isModal=False</t>
  </si>
  <si>
    <t>José Alfredo Triana</t>
  </si>
  <si>
    <t>060-2023</t>
  </si>
  <si>
    <t>CD-060-2023</t>
  </si>
  <si>
    <t xml:space="preserve">ANA ELSA LOZANO DELGADO </t>
  </si>
  <si>
    <t xml:space="preserve">Prestar servicios profesionales de un educador en pedagogía infantil que brinde apoyo a la Dirección de Desarrollo y Bienestar Social en el programa de Educación del Colegio para hijos de empleados de la Contraloría General de la República en la atención educativa de los estudiantes del Colegio para hijos de empleados de la Contraloría General de la República, sin que exista subordinación laboral y utilizando sus propios medios. </t>
  </si>
  <si>
    <t>C/TO 31/07/2023</t>
  </si>
  <si>
    <t>14-16-101097988</t>
  </si>
  <si>
    <t>https://community.secop.gov.co/Public/Tendering/ContractNoticePhases/View?PPI=CO1.PPI.26375618&amp;isFromPublicArea=True&amp;isModal=False</t>
  </si>
  <si>
    <t>061-2023</t>
  </si>
  <si>
    <t>CD-061-2023</t>
  </si>
  <si>
    <t>CAJA DE COMPENSACIÓN FAMILIAR COMFAMILIAR RISARALDA</t>
  </si>
  <si>
    <t>891.480.000-1</t>
  </si>
  <si>
    <t>Prestar el servicio de apoyo logístico y operativo para realizar actividades de salud, recreación, cultura, eventos institucionales y programas especiales, para la vigencia 2023, dirigidas a los funcionarios de la Gerencia Departamental Colegiada de Risaralda</t>
  </si>
  <si>
    <t>C/TO 1/08/2023
PG/SA 1/08/2023
C/SER 1/08/2023
C/BNS 1/08/2023
R/CVIL 1/08/2023</t>
  </si>
  <si>
    <t>801020426
802042967</t>
  </si>
  <si>
    <t>https://community.secop.gov.co/Public/Tendering/ContractNoticePhases/View?PPI=CO1.PPI.26438239&amp;isFromPublicArea=True&amp;isModal=False</t>
  </si>
  <si>
    <t>062-2023</t>
  </si>
  <si>
    <t>CD-62-2023</t>
  </si>
  <si>
    <t xml:space="preserve">	Prestar el servicio de organización y logística para el desarrollo de los XII JUEGOS NACIONALES Y MUESTRAS CULTURALES DE LA CONTRALORÍA GENERAL DE LA REPÚBLICA Y DEL FONDO DE BIENESTAR SOCIAL 2023</t>
  </si>
  <si>
    <t>C/TO 1/08/2023
PG/SA 1/08/2023
C/SER 1/08/2023
R/CVIL 1/08/2023</t>
  </si>
  <si>
    <t>14/04/2024
14/12/2026
14/04/2024
14/12/2023</t>
  </si>
  <si>
    <t>1004101028801 
1004100062501</t>
  </si>
  <si>
    <t>https://community.secop.gov.co/Public/Tendering/ContractNoticePhases/View?PPI=CO1.PPI.26438739&amp;isFromPublicArea=True&amp;isModal=False</t>
  </si>
  <si>
    <t>063-2023</t>
  </si>
  <si>
    <t>CD-063-2023</t>
  </si>
  <si>
    <t>CAJA DE COMPENSACIÓN FAMILIAR DE ARAUCA COMFIAR</t>
  </si>
  <si>
    <t>800.219.488-4</t>
  </si>
  <si>
    <t>Prestar el servicio de apoyo logístico y operativo para realizar actividades de salud, recreación, cultura, deportes, eventos institucionales y programas especiales, para la vigencia 2023, dirigidas a los funcionarios de la Gerencia Departamental Colegiada de Arauca.</t>
  </si>
  <si>
    <t>C/TO 03/08/2023
PG/SA 03/08/2023
C/SER 03/08/2023
C/BNS 03/08/2023
R/CVIL 03/08/2023</t>
  </si>
  <si>
    <t>465-47-994000008063
465-74-994000002283</t>
  </si>
  <si>
    <t>https://community.secop.gov.co/Public/Tendering/ContractNoticePhases/View?PPI=CO1.PPI.26465828&amp;isFromPublicArea=True&amp;isModal=False</t>
  </si>
  <si>
    <t>064-2023</t>
  </si>
  <si>
    <t>CD-064-2023</t>
  </si>
  <si>
    <t>CAJA DE COMPENSACIÓN FAMILIAR DE SUCRE – COMFASUCRE</t>
  </si>
  <si>
    <t>892.200.015-5</t>
  </si>
  <si>
    <t>Prestar el servicio de apoyo logístico y operativo para realizar actividades de deportes, cultura, programas especiales eventos institucionales y recreación, vigencia 2023, dirigidas a los funcionarios de la Gerencia Departamental Colegiada de Sucre</t>
  </si>
  <si>
    <t>C/TO 3/08/2023
PG/SA 3/08/2023
C/SER 3/08/2023
C/BNS 3/08/2023
R/CVIL 3/08/2023</t>
  </si>
  <si>
    <t>CMT-100007953
CMT-100001802</t>
  </si>
  <si>
    <t>https://community.secop.gov.co/Public/Tendering/ContractNoticePhases/View?PPI=CO1.PPI.26470627&amp;isFromPublicArea=True&amp;isModal=False</t>
  </si>
  <si>
    <t>065-2023</t>
  </si>
  <si>
    <t>CD-065-2023</t>
  </si>
  <si>
    <t>Grupo Asuntos Juridicos</t>
  </si>
  <si>
    <t>DIEGO LÓPEZ JARAMILLO</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</si>
  <si>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(Continuación del objeto contractual en el Estudios Previo)</t>
  </si>
  <si>
    <t>C/TO 02/08/2023</t>
  </si>
  <si>
    <t>https://community.secop.gov.co/Public/Tendering/ContractNoticePhases/View?PPI=CO1.PPI.
26477081&amp;isFromPublicArea=True&amp;isModal=False</t>
  </si>
  <si>
    <t>066-2023</t>
  </si>
  <si>
    <t>CD-066-2023</t>
  </si>
  <si>
    <t>YULY CONSTANZA DIAZ SALGADO</t>
  </si>
  <si>
    <t>Prestación de servicios de apoyo a la gestión como auxiliar de enfermería para la institución educativa del Fondo de Bienestar Social de la Contraloría General de la Republica</t>
  </si>
  <si>
    <t>04/08/2023
09/08/2023</t>
  </si>
  <si>
    <t>C/TO 04/08/2023
R/CVIL 08/08/2023</t>
  </si>
  <si>
    <t>04/04/2024
08/08/2024</t>
  </si>
  <si>
    <t>21-46-101074155
21-03-101023448</t>
  </si>
  <si>
    <t>https://community.secop.gov.co/Public/Tendering/OpportunityDetail/Index?noticeUID=CO1.NTC.48
02336&amp;isFromPublicArea=True&amp;isModal=False</t>
  </si>
  <si>
    <t>067-2023</t>
  </si>
  <si>
    <t>CD-067-2023</t>
  </si>
  <si>
    <t>C/TO 04/08/2023
PG/SA 04/08/2023
C/SER 04/08/2023</t>
  </si>
  <si>
    <t>15/04/2024
15/12/2026
15/04/2024</t>
  </si>
  <si>
    <t>11-44-101205984</t>
  </si>
  <si>
    <t>https://community.secop.gov.co/Public/Tendering/ContractNoticePhases/View?PPI=CO1.PPI.26536141&amp;isFromPublicArea=True&amp;isModal=False</t>
  </si>
  <si>
    <t xml:space="preserve">Gladys Marcela Lievano </t>
  </si>
  <si>
    <t>068-2023</t>
  </si>
  <si>
    <t>SASI-004-2023</t>
  </si>
  <si>
    <t>LA MUELA S.A.S</t>
  </si>
  <si>
    <t>804.009.440-5</t>
  </si>
  <si>
    <t>Adquisición de medicamentos y productos farmacéuticos (reactivos de laboratorio clínico materiales de laboratorio clínico, insumos de odontología, insumos médicos quirúrgicos, de fisioterapia, equipos de ortosis) para el Programa de Salud Centro Médico del Fondo de Bienestar Social de la Contraloría General de la República (Lote 1 - ODONTOLOGIA)</t>
  </si>
  <si>
    <t>C/TO 04/08/2023
C/ELE 04/08/2023</t>
  </si>
  <si>
    <t>15/03/2024
15/09/2026</t>
  </si>
  <si>
    <t>96-44-101183738
96-40-101064711</t>
  </si>
  <si>
    <t>https://community.secop.gov.co/Public/Tendering/ContractNoticePhases/View?PPI=CO1.PPI.25550086&amp;isFromPublicArea=True&amp;isModal=False</t>
  </si>
  <si>
    <t>069-2023</t>
  </si>
  <si>
    <t xml:space="preserve">LA
DISTRIBUIDORA DE GENERICOS DE COLOMBIA - DIGECOL S.A.S </t>
  </si>
  <si>
    <t>30.100.241- 9</t>
  </si>
  <si>
    <t>Adquisición de medicamentos y productos farmacéuticos (reactivos de laboratorio clínico materiales de laboratorio clínico, insumos de odontología, insumos médicos quirúrgicos, de fisioterapia, equipos de ortosis) para el Programa de Salud Centro Médico del Fondo de Bienestar Social de la Contraloría General de la República Lote 2</t>
  </si>
  <si>
    <t>070-2023</t>
  </si>
  <si>
    <t>CD-070-2023</t>
  </si>
  <si>
    <t>CAJA DE COMPENSACIÓN FAMILIAR DEL HUILA COMFAMILIAR</t>
  </si>
  <si>
    <t>891.180.008-2</t>
  </si>
  <si>
    <t>Prestar el servicio de apoyo logístico y operativo para realizar actividades de salud, recreación, cultura, eventos institucionales y programas especiales, para la vigencia 2023, dirigidas a los funcionarios de la Gerencia Departamental Colegiada de Huila.</t>
  </si>
  <si>
    <t>C/TO 14/08/2023
PG/SA 14/08/2023
C/SER 14/08/2023
C/BNS 14/08/2023
R/CVIL 14/08/2023</t>
  </si>
  <si>
    <t>400-47-994000094234
400-74-994000023427</t>
  </si>
  <si>
    <t>https://community.secop.gov.co/Public/Tendering/ContractNoticePhases/View?PPI=CO1.PPI.26679042&amp;isFromPublicArea=True&amp;isModal=False</t>
  </si>
  <si>
    <t>071-2023</t>
  </si>
  <si>
    <t>CD-071-2023</t>
  </si>
  <si>
    <t xml:space="preserve"> 800.231.969-4</t>
  </si>
  <si>
    <t>Prestar el servicio de apoyo logístico y operativo para realizar actividades de deportes, programas especiales, salud y eventos institucionales vigencia 2023, dirigidas a los funcionarios de la Gerencia Departamental Colegiada de Vaupés.</t>
  </si>
  <si>
    <t>C/TO 16/08/2023
PG/SA 16/08/2023
C/SER 16/08/2023
C/BNS 16/08/2023
R/CVIL 16/08/2023</t>
  </si>
  <si>
    <t>15-46-101035583
15-54-101001563</t>
  </si>
  <si>
    <t>https://community.secop.gov.co/Public/Tendering/ContractNoticePhases/View?PPI=CO1.PPI.26678604&amp;isFromPublicArea=True&amp;isModal=False</t>
  </si>
  <si>
    <t>072-2023</t>
  </si>
  <si>
    <t>CD-072-2023</t>
  </si>
  <si>
    <t>CAJA DE COMPENSACIÓN FAMILIAR DE FENALCO ANDI - COMFENALCO
CARTAGENA</t>
  </si>
  <si>
    <t>890.480.023-7</t>
  </si>
  <si>
    <t>Prestar el servicio de apoyo logístico y operativo para realizar actividades deportes, salud, recreación, eventos institucionales y programas especiales, con vigencia 2023, dirigidas a los funcionarios de la Gerencia Departamental Colegiada de Bolívar.</t>
  </si>
  <si>
    <t>C/TO 15/08/2023
PG/SA 15/08/2023
C/SER 15/08/2023
C/BNS 15/08/2023
R/CVIL 15/08/2023</t>
  </si>
  <si>
    <t>21-44-101421821
21-40-101216734</t>
  </si>
  <si>
    <t>https://community.secop.gov.co/Public/Tendering/ContractNoticePhases/View?PPI=CO1.PPI.26678646&amp;isFromPublicArea=True&amp;isModal=False</t>
  </si>
  <si>
    <t>073-2023</t>
  </si>
  <si>
    <t>CD-073-2023</t>
  </si>
  <si>
    <t>CAJA DE COMPENSACIÓN FAMILIAR DE CALDAS - CONFA</t>
  </si>
  <si>
    <t>890.806.490-5</t>
  </si>
  <si>
    <t>Prestar el servicio de apoyo logístico y operativo para realizar actividades de deportes, cultura, salud, recreación, programas especiales y eventos institucionales con vigencia 2023, dirigidas a los funcionarios de la Gerencia Departamental Colegiada de Caldas</t>
  </si>
  <si>
    <t>42-45-101057403
42-40-101044020</t>
  </si>
  <si>
    <t>https://community.secop.gov.co/Public/Tendering/ContractNoticePhases/View?PPI=CO1.PPI.26738724&amp;isFromPublicArea=True&amp;isModal=False</t>
  </si>
  <si>
    <t>074-2023</t>
  </si>
  <si>
    <t>CD-074-2023</t>
  </si>
  <si>
    <t>CAJA DE
COMPENSACIÓN FAMILIAR DEL CAQUETÁ</t>
  </si>
  <si>
    <t>Prestar el servicio de apoyo logístico y operativo para realizar actividades de deportes, cultura,programas especiales eventos institucionales y recreación, vigencia 2023, dirigidas a los funcionarios de la Gerencia Departamental Colegiada de Caquetá</t>
  </si>
  <si>
    <t>C/TO 18/08/2023
PG/SA 18/08/2023
C/SER 18/08/2023
C/BNS 18/08/2023
R/CVIL 18/08/2023</t>
  </si>
  <si>
    <t>20/04/2024
20/12/2026
20/04/2024
20/04/2024
20/12/2023</t>
  </si>
  <si>
    <t>CHU-100005390
CHU-100001053</t>
  </si>
  <si>
    <t>https://community.secop.gov.co/Public/Tendering/ContractNoticePhases/View?PPI=CO1.PPI.26777374&amp;isFromPublicArea=True&amp;isModal=False</t>
  </si>
  <si>
    <t>075-2023</t>
  </si>
  <si>
    <t>CD-075-2023</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</si>
  <si>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</si>
  <si>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C/TO 17/08/2023</t>
  </si>
  <si>
    <t>96-46-101014948</t>
  </si>
  <si>
    <t>https://community.secop.gov.co/Public/Tendering/ContractNoticePhases/View?PPI=CO1.PPI.26791162&amp;isFromPublicArea=True&amp;isModal=False</t>
  </si>
  <si>
    <t>Paola Silva Ordoñez</t>
  </si>
  <si>
    <t>076-2023</t>
  </si>
  <si>
    <t>IP-009-2023</t>
  </si>
  <si>
    <t>PROASECAL SAS</t>
  </si>
  <si>
    <t>830.079.375 - 8</t>
  </si>
  <si>
    <t>Adquisición de controles externos del laboratorio clínico para el Programa de Salud Centro Médico del Fondo de Bienestar Social de la Contraloría General de la República</t>
  </si>
  <si>
    <t>Pendiente de aprobación</t>
  </si>
  <si>
    <t>https://community.secop.gov.co/Public/Tendering/ContractNoticePhases/View?PPI=CO1.PPI.26363482&amp;isFromPublicArea=True&amp;isModal=False</t>
  </si>
  <si>
    <t>077-2023</t>
  </si>
  <si>
    <t>IP-010-2023</t>
  </si>
  <si>
    <t>CAMERFIRMA COLOMBIA S.A.S</t>
  </si>
  <si>
    <t>901.312.112-4</t>
  </si>
  <si>
    <t>Adquirir firmas digitales para ingreso a SIIF NACION II, CETIL y firma digital para persona jurídica</t>
  </si>
  <si>
    <t>C/TO 22/08/2023
C/BNS 22/08/2023</t>
  </si>
  <si>
    <t>15/12/2024
15/12/2024</t>
  </si>
  <si>
    <t>18-44-101091784</t>
  </si>
  <si>
    <t>https://community.secop.gov.co/Public/Tendering/ContractNoticePhases/View?PPI=CO1.PPI.26524064&amp;isFromPublicArea=True&amp;isModal=False</t>
  </si>
  <si>
    <t>Luz Mery Portela David</t>
  </si>
  <si>
    <t>SAMC-004-2023</t>
  </si>
  <si>
    <t>Prestar el servicio de apoyo logístico y operativo para realizar actividades de cultura, deportes, recreación, eventos institucionales y salud, dirigidos a los funcionarios de la Gerencia Departamental Colegiada de Boyacá, haciendo uso de medios tecnológicos, a través de las plataformas virtuales cuando ello aplique</t>
  </si>
  <si>
    <t>En evaluación</t>
  </si>
  <si>
    <t>https://community.secop.gov.co/Public/Tendering/ContractNoticePhases/View?PPI=CO1.PPI.26164867&amp;isFromPublicArea=True&amp;isModal=False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</si>
</sst>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quot;$&quot;\ #,##0"/>
  </numFmts>
  <fonts count="12" x14ac:knownFonts="1">
    <font>
      <sz val="11"/>
      <color theme="1"/>
      <name val="Calibri"/>
      <family val="2"/>
      <scheme val="minor"/>
    </font>
    <font>
      <sz val="11"/>
      <color theme="1"/>
      <name val="Calibri"/>
      <family val="2"/>
      <scheme val="minor"/>
    </font>
    <font>
      <sz val="11"/>
      <color rgb="FF3F3F76"/>
      <name val="Calibri"/>
      <family val="2"/>
      <scheme val="minor"/>
    </font>
    <font>
      <b/>
      <sz val="11"/>
      <color theme="1"/>
      <name val="Calibri"/>
      <family val="2"/>
      <scheme val="minor"/>
    </font>
    <font>
      <sz val="11"/>
      <color theme="1"/>
      <name val="Arial"/>
      <family val="2"/>
    </font>
    <font>
      <sz val="11"/>
      <name val="Arial"/>
      <family val="2"/>
    </font>
    <font>
      <b/>
      <sz val="11"/>
      <color theme="1"/>
      <name val="Arial"/>
      <family val="2"/>
    </font>
    <font>
      <b/>
      <sz val="11"/>
      <name val="Arial"/>
      <family val="2"/>
    </font>
    <font>
      <b/>
      <sz val="11"/>
      <name val="Calibri"/>
      <family val="2"/>
      <scheme val="minor"/>
    </font>
    <font>
      <sz val="11"/>
      <name val="Calibri"/>
      <family val="2"/>
      <scheme val="minor"/>
    </font>
    <font>
      <sz val="16"/>
      <color theme="1"/>
      <name val="Arial"/>
      <family val="2"/>
    </font>
    <font>
      <sz val="18"/>
      <color theme="1"/>
      <name val="Arial"/>
      <family val="2"/>
    </font>
  </fonts>
  <fills count="9">
    <fill>
      <patternFill patternType="none"/>
    </fill>
    <fill>
      <patternFill patternType="gray125"/>
    </fill>
    <fill>
      <patternFill patternType="solid">
        <fgColor rgb="FFFFCC99"/>
      </patternFill>
    </fill>
    <fill>
      <patternFill patternType="solid">
        <fgColor theme="0" tint="-0.14999847407452621"/>
        <bgColor indexed="64"/>
      </patternFill>
    </fill>
    <fill>
      <patternFill patternType="solid">
        <fgColor theme="0" tint="-0.14999847407452621"/>
        <bgColor rgb="FFF4B083"/>
      </patternFill>
    </fill>
    <fill>
      <patternFill patternType="solid">
        <fgColor theme="9" tint="0.59999389629810485"/>
        <bgColor rgb="FFF4B083"/>
      </patternFill>
    </fill>
    <fill>
      <patternFill patternType="solid">
        <fgColor theme="8" tint="0.39997558519241921"/>
        <bgColor rgb="FFF4B083"/>
      </patternFill>
    </fill>
    <fill>
      <patternFill patternType="solid">
        <fgColor rgb="FFFFFF00"/>
        <bgColor indexed="64"/>
      </patternFill>
    </fill>
    <fill>
      <patternFill patternType="solid">
        <fgColor theme="4" tint="0.59999389629810485"/>
        <bgColor indexed="64"/>
      </patternFill>
    </fill>
  </fills>
  <borders count="28">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medium">
        <color theme="3"/>
      </left>
      <right style="thin">
        <color indexed="64"/>
      </right>
      <top style="medium">
        <color theme="3"/>
      </top>
      <bottom style="medium">
        <color theme="3"/>
      </bottom>
      <diagonal/>
    </border>
    <border>
      <left style="thin">
        <color indexed="64"/>
      </left>
      <right style="thin">
        <color indexed="64"/>
      </right>
      <top style="medium">
        <color theme="3"/>
      </top>
      <bottom style="medium">
        <color theme="3"/>
      </bottom>
      <diagonal/>
    </border>
    <border>
      <left style="thin">
        <color indexed="64"/>
      </left>
      <right style="medium">
        <color theme="3"/>
      </right>
      <top style="medium">
        <color theme="3"/>
      </top>
      <bottom style="medium">
        <color theme="3"/>
      </bottom>
      <diagonal/>
    </border>
    <border>
      <left style="medium">
        <color theme="3"/>
      </left>
      <right style="thin">
        <color indexed="64"/>
      </right>
      <top style="medium">
        <color theme="3"/>
      </top>
      <bottom/>
      <diagonal/>
    </border>
    <border>
      <left style="thin">
        <color indexed="64"/>
      </left>
      <right style="thin">
        <color indexed="64"/>
      </right>
      <top style="medium">
        <color theme="3"/>
      </top>
      <bottom/>
      <diagonal/>
    </border>
    <border>
      <left style="thin">
        <color indexed="64"/>
      </left>
      <right/>
      <top style="medium">
        <color theme="3"/>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theme="3"/>
      </top>
      <bottom style="medium">
        <color theme="3"/>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theme="3"/>
      </top>
      <bottom/>
      <diagonal/>
    </border>
    <border>
      <left style="medium">
        <color theme="3"/>
      </left>
      <right/>
      <top style="medium">
        <color theme="3"/>
      </top>
      <bottom style="medium">
        <color theme="3"/>
      </bottom>
      <diagonal/>
    </border>
    <border>
      <left/>
      <right/>
      <top style="medium">
        <color theme="3"/>
      </top>
      <bottom style="medium">
        <color theme="3"/>
      </bottom>
      <diagonal/>
    </border>
    <border>
      <left/>
      <right style="medium">
        <color theme="3"/>
      </right>
      <top style="medium">
        <color theme="3"/>
      </top>
      <bottom style="medium">
        <color theme="3"/>
      </bottom>
      <diagonal/>
    </border>
    <border>
      <left style="medium">
        <color indexed="64"/>
      </left>
      <right/>
      <top/>
      <bottom/>
      <diagonal/>
    </border>
    <border>
      <left/>
      <right style="medium">
        <color indexed="64"/>
      </right>
      <top/>
      <bottom/>
      <diagonal/>
    </border>
    <border>
      <left/>
      <right style="medium">
        <color theme="3"/>
      </right>
      <top style="medium">
        <color theme="3"/>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medium">
        <color theme="3"/>
      </bottom>
      <diagonal/>
    </border>
    <border>
      <left/>
      <right style="medium">
        <color theme="3"/>
      </right>
      <top/>
      <bottom style="medium">
        <color theme="3"/>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1" applyNumberFormat="0" applyAlignment="0" applyProtection="0"/>
  </cellStyleXfs>
  <cellXfs count="111">
    <xf numFmtId="0" fontId="0" fillId="0" borderId="0" xfId="0"/>
    <xf numFmtId="0" fontId="4" fillId="0" borderId="0" xfId="0" applyFont="1" applyAlignment="1">
      <alignment vertical="center"/>
    </xf>
    <xf numFmtId="1" fontId="4" fillId="0" borderId="0" xfId="0" applyNumberFormat="1" applyFont="1" applyAlignment="1">
      <alignment vertical="center"/>
    </xf>
    <xf numFmtId="0" fontId="5" fillId="0" borderId="0" xfId="0" applyFont="1" applyAlignment="1">
      <alignment vertical="center"/>
    </xf>
    <xf numFmtId="0" fontId="4" fillId="0" borderId="0" xfId="0" applyFont="1" applyAlignment="1">
      <alignment horizontal="center" vertical="center"/>
    </xf>
    <xf numFmtId="4" fontId="4" fillId="0" borderId="0" xfId="0" applyNumberFormat="1" applyFont="1" applyAlignment="1">
      <alignment vertical="center"/>
    </xf>
    <xf numFmtId="0" fontId="4" fillId="0" borderId="0" xfId="0" applyFont="1" applyAlignment="1">
      <alignment vertical="center" wrapText="1"/>
    </xf>
    <xf numFmtId="0" fontId="6" fillId="3" borderId="2" xfId="3" applyFont="1" applyFill="1" applyBorder="1" applyAlignment="1">
      <alignment horizontal="center" vertical="center" wrapText="1"/>
    </xf>
    <xf numFmtId="0" fontId="6" fillId="4" borderId="2" xfId="0" applyFont="1" applyFill="1" applyBorder="1" applyAlignment="1">
      <alignment horizontal="center" vertical="center" wrapText="1"/>
    </xf>
    <xf numFmtId="1" fontId="6" fillId="4" borderId="2" xfId="0" applyNumberFormat="1" applyFont="1" applyFill="1" applyBorder="1" applyAlignment="1">
      <alignment horizontal="center" vertical="center" wrapText="1"/>
    </xf>
    <xf numFmtId="0" fontId="7" fillId="4" borderId="2"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6" borderId="2" xfId="0" applyFont="1" applyFill="1" applyBorder="1" applyAlignment="1">
      <alignment horizontal="center" vertical="center" wrapText="1"/>
    </xf>
    <xf numFmtId="0" fontId="4" fillId="0" borderId="2" xfId="0" applyFont="1" applyBorder="1" applyAlignment="1">
      <alignment horizontal="center" vertical="center"/>
    </xf>
    <xf numFmtId="0" fontId="5" fillId="0" borderId="2" xfId="0" applyFont="1" applyFill="1" applyBorder="1" applyAlignment="1">
      <alignment horizontal="center" vertical="center"/>
    </xf>
    <xf numFmtId="0" fontId="4" fillId="0" borderId="2" xfId="0" applyFont="1" applyBorder="1" applyAlignment="1">
      <alignment horizontal="left" vertical="center" wrapText="1"/>
    </xf>
    <xf numFmtId="0" fontId="4" fillId="0" borderId="2" xfId="0" applyFont="1" applyBorder="1" applyAlignment="1">
      <alignment horizontal="left" vertical="center"/>
    </xf>
    <xf numFmtId="0" fontId="5" fillId="0" borderId="2" xfId="0" applyFont="1" applyBorder="1" applyAlignment="1">
      <alignment horizontal="center" vertical="center"/>
    </xf>
    <xf numFmtId="0" fontId="4" fillId="0" borderId="2" xfId="0" applyFont="1" applyFill="1" applyBorder="1" applyAlignment="1">
      <alignment horizontal="left" vertical="center" wrapText="1"/>
    </xf>
    <xf numFmtId="164" fontId="4" fillId="0" borderId="2" xfId="0" applyNumberFormat="1" applyFont="1" applyFill="1" applyBorder="1" applyAlignment="1">
      <alignment horizontal="left" vertical="center"/>
    </xf>
    <xf numFmtId="14" fontId="5" fillId="0" borderId="2" xfId="0" applyNumberFormat="1" applyFont="1" applyBorder="1" applyAlignment="1">
      <alignment horizontal="center" vertical="center"/>
    </xf>
    <xf numFmtId="164" fontId="4" fillId="0" borderId="2" xfId="0" applyNumberFormat="1" applyFont="1" applyBorder="1" applyAlignment="1">
      <alignment horizontal="right" vertical="center"/>
    </xf>
    <xf numFmtId="14" fontId="4" fillId="0" borderId="2" xfId="0" applyNumberFormat="1" applyFont="1" applyBorder="1" applyAlignment="1">
      <alignment horizontal="center" vertical="center"/>
    </xf>
    <xf numFmtId="14" fontId="4" fillId="0" borderId="2" xfId="0" applyNumberFormat="1" applyFont="1" applyFill="1" applyBorder="1" applyAlignment="1">
      <alignment horizontal="center" vertical="center"/>
    </xf>
    <xf numFmtId="14" fontId="4" fillId="0" borderId="2" xfId="0" applyNumberFormat="1" applyFont="1" applyFill="1" applyBorder="1" applyAlignment="1">
      <alignment horizontal="center" vertical="center" wrapText="1"/>
    </xf>
    <xf numFmtId="1" fontId="5" fillId="0" borderId="2" xfId="0" applyNumberFormat="1" applyFont="1" applyFill="1" applyBorder="1" applyAlignment="1">
      <alignment horizontal="center" vertical="center"/>
    </xf>
    <xf numFmtId="0" fontId="5" fillId="0" borderId="2" xfId="0" applyFont="1" applyBorder="1" applyAlignment="1">
      <alignment horizontal="center" vertical="center" wrapText="1"/>
    </xf>
    <xf numFmtId="14" fontId="5" fillId="0" borderId="2" xfId="0" applyNumberFormat="1" applyFont="1" applyBorder="1" applyAlignment="1">
      <alignment horizontal="center" vertical="center" wrapText="1"/>
    </xf>
    <xf numFmtId="1" fontId="4" fillId="0" borderId="2" xfId="0" applyNumberFormat="1" applyFont="1" applyBorder="1" applyAlignment="1">
      <alignment horizontal="center" vertical="center" wrapText="1"/>
    </xf>
    <xf numFmtId="43" fontId="4" fillId="0" borderId="2" xfId="1" applyFont="1" applyBorder="1" applyAlignment="1">
      <alignment horizontal="center" vertical="center"/>
    </xf>
    <xf numFmtId="43" fontId="4" fillId="0" borderId="2" xfId="0" applyNumberFormat="1" applyFont="1" applyBorder="1" applyAlignment="1">
      <alignment vertical="center"/>
    </xf>
    <xf numFmtId="43" fontId="4" fillId="0" borderId="2" xfId="1" applyFont="1" applyBorder="1" applyAlignment="1">
      <alignment horizontal="right" vertical="center"/>
    </xf>
    <xf numFmtId="43" fontId="4" fillId="0" borderId="2" xfId="1" applyFont="1" applyFill="1" applyBorder="1" applyAlignment="1">
      <alignment horizontal="right" vertical="center"/>
    </xf>
    <xf numFmtId="9" fontId="4" fillId="0" borderId="2" xfId="2" applyFont="1" applyBorder="1" applyAlignment="1">
      <alignment vertical="center"/>
    </xf>
    <xf numFmtId="43" fontId="4" fillId="0" borderId="0" xfId="0" applyNumberFormat="1" applyFont="1" applyAlignment="1">
      <alignment vertical="center"/>
    </xf>
    <xf numFmtId="0" fontId="5" fillId="0" borderId="2" xfId="0" applyFont="1" applyFill="1" applyBorder="1" applyAlignment="1">
      <alignment horizontal="center" vertical="center" wrapText="1"/>
    </xf>
    <xf numFmtId="0" fontId="4" fillId="0" borderId="2" xfId="0" applyFont="1" applyBorder="1" applyAlignment="1">
      <alignment vertical="center"/>
    </xf>
    <xf numFmtId="3" fontId="4" fillId="0" borderId="2" xfId="0" applyNumberFormat="1" applyFont="1" applyBorder="1" applyAlignment="1">
      <alignment horizontal="center" vertical="center"/>
    </xf>
    <xf numFmtId="0" fontId="4" fillId="0" borderId="2" xfId="0" applyFont="1" applyBorder="1" applyAlignment="1">
      <alignment vertical="center" wrapText="1"/>
    </xf>
    <xf numFmtId="4" fontId="4" fillId="0" borderId="2" xfId="0" applyNumberFormat="1" applyFont="1" applyBorder="1" applyAlignment="1">
      <alignment vertical="center"/>
    </xf>
    <xf numFmtId="1" fontId="4" fillId="0" borderId="2" xfId="0" applyNumberFormat="1" applyFont="1" applyBorder="1" applyAlignment="1">
      <alignment horizontal="center" vertical="center"/>
    </xf>
    <xf numFmtId="0" fontId="5" fillId="0" borderId="2" xfId="0" applyFont="1" applyBorder="1" applyAlignment="1">
      <alignment horizontal="center" wrapText="1"/>
    </xf>
    <xf numFmtId="0" fontId="4" fillId="0" borderId="2" xfId="0" applyFont="1" applyBorder="1" applyAlignment="1">
      <alignment horizontal="center" vertical="center" wrapText="1"/>
    </xf>
    <xf numFmtId="164" fontId="4" fillId="0" borderId="2" xfId="0" applyNumberFormat="1" applyFont="1" applyFill="1" applyBorder="1" applyAlignment="1">
      <alignment horizontal="left" vertical="center" wrapText="1"/>
    </xf>
    <xf numFmtId="14" fontId="4" fillId="0" borderId="2" xfId="0" applyNumberFormat="1" applyFont="1" applyBorder="1" applyAlignment="1">
      <alignment horizontal="center" vertical="center" wrapText="1"/>
    </xf>
    <xf numFmtId="164" fontId="4" fillId="7" borderId="2" xfId="0" applyNumberFormat="1" applyFont="1" applyFill="1" applyBorder="1" applyAlignment="1">
      <alignment horizontal="left" vertical="center" wrapText="1"/>
    </xf>
    <xf numFmtId="4" fontId="10" fillId="0" borderId="0" xfId="0" applyNumberFormat="1" applyFont="1" applyAlignment="1">
      <alignment vertical="center"/>
    </xf>
    <xf numFmtId="0" fontId="11" fillId="0" borderId="0" xfId="0" applyFont="1" applyAlignment="1">
      <alignment vertical="center"/>
    </xf>
    <xf numFmtId="14" fontId="4" fillId="0" borderId="2" xfId="1" applyNumberFormat="1" applyFont="1" applyBorder="1" applyAlignment="1">
      <alignment horizontal="right" vertical="center"/>
    </xf>
    <xf numFmtId="14" fontId="4" fillId="0" borderId="0" xfId="0" applyNumberFormat="1" applyFont="1" applyAlignment="1">
      <alignment vertical="center"/>
    </xf>
    <xf numFmtId="0" fontId="4" fillId="0" borderId="2" xfId="0" applyFont="1" applyFill="1" applyBorder="1" applyAlignment="1">
      <alignment horizontal="center" vertical="center"/>
    </xf>
    <xf numFmtId="0" fontId="4" fillId="0" borderId="2" xfId="0" applyFont="1" applyFill="1" applyBorder="1" applyAlignment="1">
      <alignment vertical="center" wrapText="1"/>
    </xf>
    <xf numFmtId="3" fontId="4" fillId="0" borderId="2" xfId="0" applyNumberFormat="1" applyFont="1" applyFill="1" applyBorder="1" applyAlignment="1">
      <alignment horizontal="center" vertical="center"/>
    </xf>
    <xf numFmtId="0" fontId="4" fillId="0" borderId="2" xfId="0" applyFont="1" applyFill="1" applyBorder="1" applyAlignment="1">
      <alignment vertical="center"/>
    </xf>
    <xf numFmtId="43" fontId="4" fillId="0" borderId="2" xfId="0" applyNumberFormat="1" applyFont="1" applyFill="1" applyBorder="1" applyAlignment="1">
      <alignment vertical="center"/>
    </xf>
    <xf numFmtId="1" fontId="0" fillId="0" borderId="2" xfId="0" applyNumberFormat="1" applyFill="1" applyBorder="1" applyAlignment="1">
      <alignment horizontal="center" vertical="center" wrapText="1"/>
    </xf>
    <xf numFmtId="0" fontId="5" fillId="0" borderId="2" xfId="0" applyFont="1" applyFill="1" applyBorder="1" applyAlignment="1">
      <alignment horizontal="center" wrapText="1"/>
    </xf>
    <xf numFmtId="43" fontId="4" fillId="0" borderId="2" xfId="1"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xf>
    <xf numFmtId="9" fontId="4" fillId="0" borderId="2" xfId="2" applyFont="1" applyFill="1" applyBorder="1" applyAlignment="1">
      <alignment horizontal="right" vertical="center"/>
    </xf>
    <xf numFmtId="0" fontId="8" fillId="8" borderId="3" xfId="0" applyFont="1" applyFill="1" applyBorder="1" applyAlignment="1">
      <alignment horizontal="left"/>
    </xf>
    <xf numFmtId="0" fontId="9" fillId="8" borderId="4" xfId="0" applyFont="1" applyFill="1" applyBorder="1" applyAlignment="1">
      <alignment horizontal="left"/>
    </xf>
    <xf numFmtId="0" fontId="9" fillId="8" borderId="5" xfId="0" applyFont="1" applyFill="1" applyBorder="1" applyAlignment="1">
      <alignment horizontal="left"/>
    </xf>
    <xf numFmtId="0" fontId="8" fillId="8" borderId="6" xfId="0" applyFont="1" applyFill="1" applyBorder="1" applyAlignment="1">
      <alignment horizontal="left"/>
    </xf>
    <xf numFmtId="0" fontId="9" fillId="8" borderId="7" xfId="0" applyFont="1" applyFill="1" applyBorder="1" applyAlignment="1">
      <alignment horizontal="left"/>
    </xf>
    <xf numFmtId="0" fontId="9" fillId="8" borderId="8" xfId="0" applyFont="1" applyFill="1" applyBorder="1" applyAlignment="1">
      <alignment horizontal="left"/>
    </xf>
    <xf numFmtId="0" fontId="9" fillId="8" borderId="9" xfId="0" applyFont="1" applyFill="1" applyBorder="1" applyAlignment="1">
      <alignment horizontal="left"/>
    </xf>
    <xf numFmtId="0" fontId="9" fillId="8" borderId="10" xfId="0" applyFont="1" applyFill="1" applyBorder="1" applyAlignment="1">
      <alignment horizontal="left"/>
    </xf>
    <xf numFmtId="0" fontId="9" fillId="8" borderId="11" xfId="0" applyFont="1" applyFill="1"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0" fillId="0" borderId="12" xfId="0" applyBorder="1" applyAlignment="1">
      <alignment horizontal="left"/>
    </xf>
    <xf numFmtId="0" fontId="0" fillId="0" borderId="9" xfId="0"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20" xfId="0" applyBorder="1" applyAlignment="1">
      <alignment horizontal="center"/>
    </xf>
    <xf numFmtId="0" fontId="0" fillId="0" borderId="0" xfId="0" applyBorder="1" applyAlignment="1">
      <alignment horizontal="center"/>
    </xf>
    <xf numFmtId="0" fontId="0" fillId="0" borderId="21" xfId="0" applyBorder="1" applyAlignment="1">
      <alignment horizontal="center"/>
    </xf>
    <xf numFmtId="0" fontId="0" fillId="0" borderId="23" xfId="0" applyBorder="1" applyAlignment="1">
      <alignment horizontal="center"/>
    </xf>
    <xf numFmtId="0" fontId="0" fillId="0" borderId="24" xfId="0" applyBorder="1" applyAlignment="1">
      <alignment horizontal="center"/>
    </xf>
    <xf numFmtId="0" fontId="0" fillId="0" borderId="25" xfId="0" applyBorder="1" applyAlignment="1">
      <alignment horizontal="center"/>
    </xf>
    <xf numFmtId="0" fontId="3" fillId="8" borderId="13" xfId="0" applyFont="1" applyFill="1" applyBorder="1" applyAlignment="1">
      <alignment horizontal="center" vertical="center" wrapText="1"/>
    </xf>
    <xf numFmtId="0" fontId="3" fillId="8" borderId="14" xfId="0" applyFont="1" applyFill="1" applyBorder="1" applyAlignment="1">
      <alignment horizontal="center" vertical="center" wrapText="1"/>
    </xf>
    <xf numFmtId="0" fontId="3" fillId="8" borderId="15" xfId="0" applyFont="1" applyFill="1" applyBorder="1" applyAlignment="1">
      <alignment horizontal="center" vertical="center" wrapText="1"/>
    </xf>
    <xf numFmtId="0" fontId="3" fillId="8" borderId="20" xfId="0" applyFont="1" applyFill="1" applyBorder="1" applyAlignment="1">
      <alignment horizontal="center" vertical="center" wrapText="1"/>
    </xf>
    <xf numFmtId="0" fontId="3" fillId="8" borderId="0" xfId="0" applyFont="1" applyFill="1" applyBorder="1" applyAlignment="1">
      <alignment horizontal="center" vertical="center" wrapText="1"/>
    </xf>
    <xf numFmtId="0" fontId="3" fillId="8" borderId="21" xfId="0" applyFont="1" applyFill="1" applyBorder="1" applyAlignment="1">
      <alignment horizontal="center" vertical="center" wrapText="1"/>
    </xf>
    <xf numFmtId="0" fontId="3" fillId="8" borderId="23" xfId="0" applyFont="1" applyFill="1" applyBorder="1" applyAlignment="1">
      <alignment horizontal="center" vertical="center" wrapText="1"/>
    </xf>
    <xf numFmtId="0" fontId="3" fillId="8" borderId="24" xfId="0" applyFont="1" applyFill="1" applyBorder="1" applyAlignment="1">
      <alignment horizontal="center" vertical="center" wrapText="1"/>
    </xf>
    <xf numFmtId="0" fontId="3" fillId="8" borderId="25" xfId="0" applyFont="1" applyFill="1" applyBorder="1" applyAlignment="1">
      <alignment horizontal="center" vertical="center" wrapText="1"/>
    </xf>
    <xf numFmtId="0" fontId="6" fillId="8"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6" fillId="8" borderId="13" xfId="0" applyFont="1" applyFill="1" applyBorder="1" applyAlignment="1">
      <alignment horizontal="center" vertical="center" wrapText="1"/>
    </xf>
    <xf numFmtId="0" fontId="6" fillId="8" borderId="15" xfId="0" applyFont="1" applyFill="1" applyBorder="1" applyAlignment="1">
      <alignment horizontal="center" vertical="center" wrapText="1"/>
    </xf>
    <xf numFmtId="0" fontId="6" fillId="8" borderId="23" xfId="0" applyFont="1" applyFill="1" applyBorder="1" applyAlignment="1">
      <alignment horizontal="center" vertical="center" wrapText="1"/>
    </xf>
    <xf numFmtId="0" fontId="6" fillId="8" borderId="2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0" borderId="27" xfId="0" applyFont="1" applyFill="1" applyBorder="1" applyAlignment="1">
      <alignment horizontal="center" vertical="center" wrapText="1"/>
    </xf>
    <xf numFmtId="1" fontId="0" fillId="0" borderId="2" xfId="0" applyNumberForma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43" fontId="4" fillId="0" borderId="2" xfId="0" applyNumberFormat="1" applyFont="1" applyBorder="1" applyAlignment="1">
      <alignment vertical="center" wrapText="1"/>
    </xf>
    <xf numFmtId="3" fontId="4" fillId="0" borderId="2" xfId="0" applyNumberFormat="1" applyFont="1" applyBorder="1" applyAlignment="1">
      <alignment horizontal="center" vertical="center" wrapText="1"/>
    </xf>
  </cellXfs>
  <cellStyles count="4">
    <cellStyle name="Entrada" xfId="3" builtinId="20"/>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340179</xdr:colOff>
      <xdr:row>1</xdr:row>
      <xdr:rowOff>27214</xdr:rowOff>
    </xdr:from>
    <xdr:to>
      <xdr:col>4</xdr:col>
      <xdr:colOff>530679</xdr:colOff>
      <xdr:row>3</xdr:row>
      <xdr:rowOff>385286</xdr:rowOff>
    </xdr:to>
    <xdr:pic>
      <xdr:nvPicPr>
        <xdr:cNvPr id="3" name="Imagen 12">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8404" y="465364"/>
          <a:ext cx="5638800" cy="1386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ContractNoticePhases/View?PPI=CO1.PPI.24573337&amp;isFromPublicArea=True&amp;isModal=False" TargetMode="External"/><Relationship Id="rId21" Type="http://schemas.openxmlformats.org/officeDocument/2006/relationships/hyperlink" Target="https://community.secop.gov.co/Public/Tendering/ContractNoticePhases/View?PPI=CO1.PPI.24522105&amp;isFromPublicArea=True&amp;isModal=False" TargetMode="External"/><Relationship Id="rId42" Type="http://schemas.openxmlformats.org/officeDocument/2006/relationships/hyperlink" Target="https://community.secop.gov.co/Public/Tendering/ContractNoticePhases/View?PPI=CO1.PPI.25497407&amp;isFromPublicArea=True&amp;isModal=False" TargetMode="External"/><Relationship Id="rId47" Type="http://schemas.openxmlformats.org/officeDocument/2006/relationships/hyperlink" Target="https://community.secop.gov.co/Public/Tendering/ContractNoticePhases/View?PPI=CO1.PPI.25032329&amp;isFromPublicArea=True&amp;isModal=False" TargetMode="External"/><Relationship Id="rId63" Type="http://schemas.openxmlformats.org/officeDocument/2006/relationships/hyperlink" Target="https://community.secop.gov.co/Public/Tendering/ContractNoticePhases/View?PPI=CO1.PPI.25550086&amp;isFromPublicArea=True&amp;isModal=False" TargetMode="External"/><Relationship Id="rId68" Type="http://schemas.openxmlformats.org/officeDocument/2006/relationships/hyperlink" Target="https://community.secop.gov.co/Public/Tendering/ContractNoticePhases/View?PPI=CO1.PPI.26791162&amp;isFromPublicArea=True&amp;isModal=False" TargetMode="External"/><Relationship Id="rId2" Type="http://schemas.openxmlformats.org/officeDocument/2006/relationships/hyperlink" Target="https://community.secop.gov.co/Public/Tendering/ContractNoticePhases/View?PPI=CO1.PPI.22995014&amp;isFromPublicArea=True&amp;isModal=False" TargetMode="External"/><Relationship Id="rId16" Type="http://schemas.openxmlformats.org/officeDocument/2006/relationships/hyperlink" Target="https://community.secop.gov.co/Public/Tendering/ContractNoticePhases/View?PPI=CO1.PPI.23718615&amp;isFromPublicArea=True&amp;isModal=False" TargetMode="External"/><Relationship Id="rId29" Type="http://schemas.openxmlformats.org/officeDocument/2006/relationships/hyperlink" Target="https://community.secop.gov.co/Public/Tendering/ContractNoticePhases/View?PPI=CO1.PPI.25049722&amp;isFromPublicArea=True&amp;isModal=False" TargetMode="External"/><Relationship Id="rId11" Type="http://schemas.openxmlformats.org/officeDocument/2006/relationships/hyperlink" Target="https://community.secop.gov.co/Public/Tendering/ContractNoticePhases/View?PPI=CO1.PPI.23431116&amp;isFromPublicArea=True&amp;isModal=False" TargetMode="External"/><Relationship Id="rId24" Type="http://schemas.openxmlformats.org/officeDocument/2006/relationships/hyperlink" Target="https://community.secop.gov.co/Public/Tendering/ContractNoticePhases/View?PPI=CO1.PPI.24602839&amp;isFromPublicArea=True&amp;isModal=False" TargetMode="External"/><Relationship Id="rId32" Type="http://schemas.openxmlformats.org/officeDocument/2006/relationships/hyperlink" Target="https://community.secop.gov.co/Public/Tendering/ContractNoticePhases/View?PPI=CO1.PPI.24146925&amp;isFromPublicArea=True&amp;isModal=False" TargetMode="External"/><Relationship Id="rId37" Type="http://schemas.openxmlformats.org/officeDocument/2006/relationships/hyperlink" Target="https://community.secop.gov.co/Public/Tendering/ContractNoticePhases/View?PPI=CO1.PPI.25327115&amp;isFromPublicArea=True&amp;isModal=False" TargetMode="External"/><Relationship Id="rId40" Type="http://schemas.openxmlformats.org/officeDocument/2006/relationships/hyperlink" Target="https://community.secop.gov.co/Public/Tendering/ContractNoticePhases/View?PPI=CO1.PPI.25416282&amp;isFromPublicArea=True&amp;isModal=False" TargetMode="External"/><Relationship Id="rId45" Type="http://schemas.openxmlformats.org/officeDocument/2006/relationships/hyperlink" Target="https://community.secop.gov.co/Public/Tendering/ContractNoticePhases/View?PPI=CO1.PPI.25817613&amp;isFromPublicArea=True&amp;isModal=False" TargetMode="External"/><Relationship Id="rId53" Type="http://schemas.openxmlformats.org/officeDocument/2006/relationships/hyperlink" Target="https://community.secop.gov.co/Public/Tendering/ContractNoticePhases/View?PPI=CO1.PPI.25416262&amp;isFromPublicArea=True&amp;isModal=False" TargetMode="External"/><Relationship Id="rId58" Type="http://schemas.openxmlformats.org/officeDocument/2006/relationships/hyperlink" Target="https://community.secop.gov.co/Public/Tendering/ContractNoticePhases/View?PPI=CO1.PPI.26470627&amp;isFromPublicArea=True&amp;isModal=False" TargetMode="External"/><Relationship Id="rId66" Type="http://schemas.openxmlformats.org/officeDocument/2006/relationships/hyperlink" Target="https://community.secop.gov.co/Public/Tendering/ContractNoticePhases/View?PPI=CO1.PPI.26678646&amp;isFromPublicArea=True&amp;isModal=False" TargetMode="External"/><Relationship Id="rId5" Type="http://schemas.openxmlformats.org/officeDocument/2006/relationships/hyperlink" Target="https://community.secop.gov.co/Public/Tendering/ContractNoticePhases/View?PPI=CO1.PPI.23114113&amp;isFromPublicArea=True&amp;isModal=False" TargetMode="External"/><Relationship Id="rId61" Type="http://schemas.openxmlformats.org/officeDocument/2006/relationships/hyperlink" Target="https://community.secop.gov.co/Public/Tendering/ContractNoticePhases/View?PPI=CO1.PPI.26536141&amp;isFromPublicArea=True&amp;isModal=False" TargetMode="External"/><Relationship Id="rId19" Type="http://schemas.openxmlformats.org/officeDocument/2006/relationships/hyperlink" Target="https://community.secop.gov.co/Public/Tendering/ContractNoticePhases/View?PPI=CO1.PPI.23572794&amp;isFromPublicArea=True&amp;isModal=False" TargetMode="External"/><Relationship Id="rId14" Type="http://schemas.openxmlformats.org/officeDocument/2006/relationships/hyperlink" Target="https://community.secop.gov.co/Public/Tendering/ContractNoticePhases/View?PPI=CO1.PPI.23655314&amp;isFromPublicArea=True&amp;isModal=False" TargetMode="External"/><Relationship Id="rId22" Type="http://schemas.openxmlformats.org/officeDocument/2006/relationships/hyperlink" Target="https://community.secop.gov.co/Public/Tendering/ContractNoticePhases/View?PPI=CO1.PPI.23856434&amp;isFromPublicArea=True&amp;isModal=False" TargetMode="External"/><Relationship Id="rId27" Type="http://schemas.openxmlformats.org/officeDocument/2006/relationships/hyperlink" Target="https://community.secop.gov.co/Public/Tendering/ContractNoticePhases/View?PPI=CO1.PPI.24968964&amp;isFromPublicArea=True&amp;isModal=False" TargetMode="External"/><Relationship Id="rId30" Type="http://schemas.openxmlformats.org/officeDocument/2006/relationships/hyperlink" Target="https://community.secop.gov.co/Public/Tendering/ContractNoticePhases/View?PPI=CO1.PPI.25063802&amp;isFromPublicArea=True&amp;isModal=False" TargetMode="External"/><Relationship Id="rId35" Type="http://schemas.openxmlformats.org/officeDocument/2006/relationships/hyperlink" Target="https://community.secop.gov.co/Public/Tendering/ContractNoticePhases/View?PPI=CO1.PPI.25285497&amp;isFromPublicArea=True&amp;isModal=False" TargetMode="External"/><Relationship Id="rId43" Type="http://schemas.openxmlformats.org/officeDocument/2006/relationships/hyperlink" Target="https://community.secop.gov.co/Public/Tendering/ContractNoticePhases/View?PPI=CO1.PPI.25481823&amp;isFromPublicArea=True&amp;isModal=False" TargetMode="External"/><Relationship Id="rId48" Type="http://schemas.openxmlformats.org/officeDocument/2006/relationships/hyperlink" Target="https://community.secop.gov.co/Public/Tendering/ContractNoticePhases/View?PPI=CO1.PPI.26103416&amp;isFromPublicArea=True&amp;isModal=False" TargetMode="External"/><Relationship Id="rId56" Type="http://schemas.openxmlformats.org/officeDocument/2006/relationships/hyperlink" Target="https://community.secop.gov.co/Public/Tendering/ContractNoticePhases/View?PPI=CO1.PPI.26438739&amp;isFromPublicArea=True&amp;isModal=False" TargetMode="External"/><Relationship Id="rId64" Type="http://schemas.openxmlformats.org/officeDocument/2006/relationships/hyperlink" Target="https://community.secop.gov.co/Public/Tendering/ContractNoticePhases/View?PPI=CO1.PPI.26679042&amp;isFromPublicArea=True&amp;isModal=False" TargetMode="External"/><Relationship Id="rId69" Type="http://schemas.openxmlformats.org/officeDocument/2006/relationships/hyperlink" Target="https://community.secop.gov.co/Public/Tendering/ContractNoticePhases/View?PPI=CO1.PPI.26363482&amp;isFromPublicArea=True&amp;isModal=False" TargetMode="External"/><Relationship Id="rId8" Type="http://schemas.openxmlformats.org/officeDocument/2006/relationships/hyperlink" Target="https://community.secop.gov.co/Public/Tendering/ContractNoticePhases/View?PPI=CO1.PPI.23304422&amp;isFromPublicArea=True&amp;isModal=False" TargetMode="External"/><Relationship Id="rId51" Type="http://schemas.openxmlformats.org/officeDocument/2006/relationships/hyperlink" Target="https://community.secop.gov.co/Public/Tendering/ContractNoticePhases/View?PPI=CO1.PPI.26157633&amp;isFromPublicArea=True&amp;isModal=False" TargetMode="External"/><Relationship Id="rId72" Type="http://schemas.openxmlformats.org/officeDocument/2006/relationships/hyperlink" Target="https://community.secop.gov.co/Public/Tendering/ContractNoticePhases/View?PPI=CO1.PPI.26164867&amp;isFromPublicArea=True&amp;isModal=False" TargetMode="External"/><Relationship Id="rId3" Type="http://schemas.openxmlformats.org/officeDocument/2006/relationships/hyperlink" Target="https://community.secop.gov.co/Public/Tendering/ContractNoticePhases/View?PPI=CO1.PPI.23036716&amp;isFromPublicArea=True&amp;isModal=False" TargetMode="External"/><Relationship Id="rId12" Type="http://schemas.openxmlformats.org/officeDocument/2006/relationships/hyperlink" Target="https://community.secop.gov.co/Public/Tendering/ContractNoticePhases/View?PPI=CO1.PPI.23469234&amp;isFromPublicArea=True&amp;isModal=False" TargetMode="External"/><Relationship Id="rId17" Type="http://schemas.openxmlformats.org/officeDocument/2006/relationships/hyperlink" Target="https://community.secop.gov.co/Public/Tendering/ContractNoticePhases/View?PPI=CO1.PPI.23124128&amp;isFromPublicArea=True&amp;isModal=False" TargetMode="External"/><Relationship Id="rId25" Type="http://schemas.openxmlformats.org/officeDocument/2006/relationships/hyperlink" Target="https://community.secop.gov.co/Public/Tendering/ContractNoticePhases/View?PPI=CO1.PPI.24780779&amp;isFromPublicArea=True&amp;isModal=False" TargetMode="External"/><Relationship Id="rId33" Type="http://schemas.openxmlformats.org/officeDocument/2006/relationships/hyperlink" Target="https://community.secop.gov.co/Public/Tendering/ContractNoticePhases/View?PPI=CO1.PPI.25162884&amp;isFromPublicArea=True&amp;isModal=False" TargetMode="External"/><Relationship Id="rId38" Type="http://schemas.openxmlformats.org/officeDocument/2006/relationships/hyperlink" Target="https://community.secop.gov.co/Public/Tendering/ContractNoticePhases/View?PPI=CO1.PPI.25472591&amp;isFromPublicArea=True&amp;isModal=False" TargetMode="External"/><Relationship Id="rId46" Type="http://schemas.openxmlformats.org/officeDocument/2006/relationships/hyperlink" Target="https://community.secop.gov.co/Public/Tendering/ContractNoticePhases/View?PPI=CO1.PPI.25821824&amp;isFromPublicArea=True&amp;isModal=False" TargetMode="External"/><Relationship Id="rId59" Type="http://schemas.openxmlformats.org/officeDocument/2006/relationships/hyperlink" Target="https://community.secop.gov.co/Public/Tendering/ContractNoticePhases/View?PPI=CO1.PPI.26477081&amp;isFromPublicArea=True&amp;isModal=False" TargetMode="External"/><Relationship Id="rId67" Type="http://schemas.openxmlformats.org/officeDocument/2006/relationships/hyperlink" Target="https://community.secop.gov.co/Public/Tendering/ContractNoticePhases/View?PPI=CO1.PPI.26738724&amp;isFromPublicArea=True&amp;isModal=False" TargetMode="External"/><Relationship Id="rId20" Type="http://schemas.openxmlformats.org/officeDocument/2006/relationships/hyperlink" Target="https://community.secop.gov.co/Public/Tendering/ContractNoticePhases/View?PPI=CO1.PPI.24096511&amp;isFromPublicArea=True&amp;isModal=False" TargetMode="External"/><Relationship Id="rId41" Type="http://schemas.openxmlformats.org/officeDocument/2006/relationships/hyperlink" Target="https://community.secop.gov.co/Public/Tendering/ContractNoticePhases/View?PPI=CO1.PPI.25432625&amp;isFromPublicArea=True&amp;isModal=False" TargetMode="External"/><Relationship Id="rId54" Type="http://schemas.openxmlformats.org/officeDocument/2006/relationships/hyperlink" Target="https://community.secop.gov.co/Public/Tendering/ContractNoticePhases/View?PPI=CO1.PPI.26375618&amp;isFromPublicArea=True&amp;isModal=False" TargetMode="External"/><Relationship Id="rId62" Type="http://schemas.openxmlformats.org/officeDocument/2006/relationships/hyperlink" Target="https://community.secop.gov.co/Public/Tendering/ContractNoticePhases/View?PPI=CO1.PPI.25550086&amp;isFromPublicArea=True&amp;isModal=False" TargetMode="External"/><Relationship Id="rId70" Type="http://schemas.openxmlformats.org/officeDocument/2006/relationships/hyperlink" Target="https://community.secop.gov.co/Public/Tendering/ContractNoticePhases/View?PPI=CO1.PPI.26524064&amp;isFromPublicArea=True&amp;isModal=False" TargetMode="External"/><Relationship Id="rId1" Type="http://schemas.openxmlformats.org/officeDocument/2006/relationships/hyperlink" Target="https://community.secop.gov.co/Public/Tendering/ContractNoticePhases/View?PPI=CO1.PPI.20309546&amp;isFromPublicArea=True&amp;isModal=False" TargetMode="External"/><Relationship Id="rId6" Type="http://schemas.openxmlformats.org/officeDocument/2006/relationships/hyperlink" Target="https://community.secop.gov.co/Public/Tendering/ContractNoticePhases/View?PPI=CO1.PPI.23132705&amp;isFromPublicArea=True&amp;isModal=False" TargetMode="External"/><Relationship Id="rId15" Type="http://schemas.openxmlformats.org/officeDocument/2006/relationships/hyperlink" Target="https://community.secop.gov.co/Public/Tendering/ContractNoticePhases/View?PPI=CO1.PPI.23658210&amp;isFromPublicArea=True&amp;isModal=False" TargetMode="External"/><Relationship Id="rId23" Type="http://schemas.openxmlformats.org/officeDocument/2006/relationships/hyperlink" Target="https://community.secop.gov.co/Public/Tendering/ContractNoticePhases/View?PPI=CO1.PPI.24623636&amp;isFromPublicArea=True&amp;isModal=False" TargetMode="External"/><Relationship Id="rId28" Type="http://schemas.openxmlformats.org/officeDocument/2006/relationships/hyperlink" Target="https://community.secop.gov.co/Public/Tendering/ContractNoticePhases/View?PPI=CO1.PPI.25039840&amp;isFromPublicArea=True&amp;isModal=False" TargetMode="External"/><Relationship Id="rId36" Type="http://schemas.openxmlformats.org/officeDocument/2006/relationships/hyperlink" Target="https://community.secop.gov.co/Public/Tendering/ContractNoticePhases/View?PPI=CO1.PPI.24860020&amp;isFromPublicArea=True&amp;isModal=False" TargetMode="External"/><Relationship Id="rId49" Type="http://schemas.openxmlformats.org/officeDocument/2006/relationships/hyperlink" Target="https://community.secop.gov.co/Public/Tendering/ContractNoticePhases/View?PPI=CO1.PPI.26132614&amp;isFromPublicArea=True&amp;isModal=False" TargetMode="External"/><Relationship Id="rId57" Type="http://schemas.openxmlformats.org/officeDocument/2006/relationships/hyperlink" Target="https://community.secop.gov.co/Public/Tendering/ContractNoticePhases/View?PPI=CO1.PPI.26465828&amp;isFromPublicArea=True&amp;isModal=False" TargetMode="External"/><Relationship Id="rId10" Type="http://schemas.openxmlformats.org/officeDocument/2006/relationships/hyperlink" Target="https://community.secop.gov.co/Public/Tendering/ContractNoticePhases/View?PPI=CO1.PPI.23063411&amp;isFromPublicArea=True&amp;isModal=False" TargetMode="External"/><Relationship Id="rId31" Type="http://schemas.openxmlformats.org/officeDocument/2006/relationships/hyperlink" Target="https://community.secop.gov.co/Public/Tendering/ContractNoticePhases/View?PPI=CO1.PPI.25110345&amp;isFromPublicArea=True&amp;isModal=False" TargetMode="External"/><Relationship Id="rId44" Type="http://schemas.openxmlformats.org/officeDocument/2006/relationships/hyperlink" Target="https://community.secop.gov.co/Public/Tendering/ContractNoticePhases/View?PPI=CO1.PPI.25539993&amp;isFromPublicArea=True&amp;isModal=False" TargetMode="External"/><Relationship Id="rId52" Type="http://schemas.openxmlformats.org/officeDocument/2006/relationships/hyperlink" Target="https://community.secop.gov.co/Public/Tendering/ContractNoticePhases/View?PPI=CO1.PPI.25171116&amp;isFromPublicArea=True&amp;isModal=False" TargetMode="External"/><Relationship Id="rId60" Type="http://schemas.openxmlformats.org/officeDocument/2006/relationships/hyperlink" Target="https://community.secop.gov.co/Public/Tendering/OpportunityDetail/Index?noticeUID=CO1.NTC.4802336&amp;isFromPublicArea=True&amp;isModal=False" TargetMode="External"/><Relationship Id="rId65" Type="http://schemas.openxmlformats.org/officeDocument/2006/relationships/hyperlink" Target="https://community.secop.gov.co/Public/Tendering/ContractNoticePhases/View?PPI=CO1.PPI.26678604&amp;isFromPublicArea=True&amp;isModal=False" TargetMode="External"/><Relationship Id="rId73" Type="http://schemas.openxmlformats.org/officeDocument/2006/relationships/drawing" Target="../drawings/drawing1.xml"/><Relationship Id="rId4" Type="http://schemas.openxmlformats.org/officeDocument/2006/relationships/hyperlink" Target="https://community.secop.gov.co/Public/Tendering/ContractNoticePhases/View?PPI=CO1.PPI.23035692&amp;isFromPublicArea=True&amp;isModal=False" TargetMode="External"/><Relationship Id="rId9" Type="http://schemas.openxmlformats.org/officeDocument/2006/relationships/hyperlink" Target="https://community.secop.gov.co/Public/Tendering/ContractNoticePhases/View?PPI=CO1.PPI.23326500&amp;isFromPublicArea=True&amp;isModal=False" TargetMode="External"/><Relationship Id="rId13" Type="http://schemas.openxmlformats.org/officeDocument/2006/relationships/hyperlink" Target="https://community.secop.gov.co/Public/Tendering/ContractNoticePhases/View?PPI=CO1.PPI.23537152&amp;isFromPublicArea=True&amp;isModal=False" TargetMode="External"/><Relationship Id="rId18" Type="http://schemas.openxmlformats.org/officeDocument/2006/relationships/hyperlink" Target="https://community.secop.gov.co/Public/Tendering/ContractNoticePhases/View?PPI=CO1.PPI.23571420&amp;isFromPublicArea=True&amp;isModal=False" TargetMode="External"/><Relationship Id="rId39" Type="http://schemas.openxmlformats.org/officeDocument/2006/relationships/hyperlink" Target="https://community.secop.gov.co/Public/Tendering/ContractNoticePhases/View?PPI=CO1.PPI.25416271&amp;isFromPublicArea=True&amp;isModal=False" TargetMode="External"/><Relationship Id="rId34" Type="http://schemas.openxmlformats.org/officeDocument/2006/relationships/hyperlink" Target="https://community.secop.gov.co/Public/Tendering/ContractNoticePhases/View?PPI=CO1.PPI.24890871&amp;isFromPublicArea=True&amp;isModal=False" TargetMode="External"/><Relationship Id="rId50" Type="http://schemas.openxmlformats.org/officeDocument/2006/relationships/hyperlink" Target="https://community.secop.gov.co/Public/Tendering/ContractNoticePhases/View?PPI=CO1.PPI.26163559&amp;isFromPublicArea=True&amp;isModal=False" TargetMode="External"/><Relationship Id="rId55" Type="http://schemas.openxmlformats.org/officeDocument/2006/relationships/hyperlink" Target="https://community.secop.gov.co/Public/Tendering/ContractNoticePhases/View?PPI=CO1.PPI.26438239&amp;isFromPublicArea=True&amp;isModal=False" TargetMode="External"/><Relationship Id="rId7" Type="http://schemas.openxmlformats.org/officeDocument/2006/relationships/hyperlink" Target="https://community.secop.gov.co/Public/Tendering/ContractNoticePhases/View?PPI=CO1.PPI.22806867&amp;isFromPublicArea=True&amp;isModal=False" TargetMode="External"/><Relationship Id="rId71" Type="http://schemas.openxmlformats.org/officeDocument/2006/relationships/hyperlink" Target="https://community.secop.gov.co/Public/Tendering/ContractNoticePhases/View?PPI=CO1.PPI.26777374&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92"/>
  <sheetViews>
    <sheetView tabSelected="1" workbookViewId="0">
      <selection activeCell="F7" sqref="F7"/>
    </sheetView>
  </sheetViews>
  <sheetFormatPr baseColWidth="10" defaultColWidth="14.140625" defaultRowHeight="20.100000000000001" customHeight="1" x14ac:dyDescent="0.25"/>
  <cols>
    <col min="1" max="1" width="15.5703125" style="1" customWidth="1"/>
    <col min="2" max="2" width="21.140625" style="1" customWidth="1"/>
    <col min="3" max="3" width="19.5703125" style="1" customWidth="1"/>
    <col min="4" max="4" width="41" style="1" bestFit="1" customWidth="1"/>
    <col min="5" max="5" width="25.42578125" style="1" bestFit="1" customWidth="1"/>
    <col min="6" max="6" width="26.85546875" style="1" bestFit="1" customWidth="1"/>
    <col min="7" max="7" width="76" style="6" bestFit="1" customWidth="1"/>
    <col min="8" max="8" width="25.85546875" style="1" bestFit="1" customWidth="1"/>
    <col min="9" max="9" width="18.140625" style="1" bestFit="1" customWidth="1"/>
    <col min="10" max="10" width="23" style="1" bestFit="1" customWidth="1"/>
    <col min="11" max="11" width="27.28515625" style="1" bestFit="1" customWidth="1"/>
    <col min="12" max="12" width="21.5703125" style="1" bestFit="1" customWidth="1"/>
    <col min="13" max="13" width="22" style="1" bestFit="1" customWidth="1"/>
    <col min="14" max="14" width="25.7109375" style="1" bestFit="1" customWidth="1"/>
    <col min="15" max="15" width="20" style="1" bestFit="1" customWidth="1"/>
    <col min="16" max="16" width="20.28515625" style="1" bestFit="1" customWidth="1"/>
    <col min="17" max="17" width="25.28515625" style="1" bestFit="1" customWidth="1"/>
    <col min="18" max="18" width="22.140625" style="1" bestFit="1" customWidth="1"/>
    <col min="19" max="19" width="24.42578125" style="1" bestFit="1" customWidth="1"/>
    <col min="20" max="20" width="26.85546875" style="1" bestFit="1" customWidth="1"/>
    <col min="21" max="21" width="24.28515625" style="1" bestFit="1" customWidth="1"/>
    <col min="22" max="22" width="25" style="1" bestFit="1" customWidth="1"/>
    <col min="23" max="23" width="24" style="1" bestFit="1" customWidth="1"/>
    <col min="24" max="24" width="19.42578125" style="1" customWidth="1"/>
    <col min="25" max="25" width="16.28515625" style="1" bestFit="1" customWidth="1"/>
    <col min="26" max="26" width="23.85546875" style="2" customWidth="1"/>
    <col min="27" max="27" width="29.7109375" style="3" bestFit="1" customWidth="1"/>
    <col min="28" max="28" width="17.85546875" style="4" bestFit="1" customWidth="1"/>
    <col min="29" max="29" width="24.85546875" style="4" bestFit="1" customWidth="1"/>
    <col min="30" max="30" width="22" style="4" bestFit="1" customWidth="1"/>
    <col min="31" max="31" width="26" style="1" bestFit="1" customWidth="1"/>
    <col min="32" max="32" width="26.7109375" style="1" bestFit="1" customWidth="1"/>
    <col min="33" max="34" width="21.7109375" style="1" bestFit="1" customWidth="1"/>
    <col min="35" max="35" width="24.5703125" style="1" bestFit="1" customWidth="1"/>
    <col min="36" max="36" width="26.28515625" style="1" bestFit="1" customWidth="1"/>
    <col min="37" max="37" width="25.42578125" style="1" bestFit="1" customWidth="1"/>
    <col min="38" max="38" width="28.28515625" style="1" customWidth="1"/>
    <col min="39" max="39" width="23.140625" style="4" bestFit="1" customWidth="1"/>
    <col min="40" max="40" width="17.28515625" style="4" bestFit="1" customWidth="1"/>
    <col min="41" max="41" width="21.42578125" style="1" bestFit="1" customWidth="1"/>
    <col min="42" max="43" width="22.140625" style="1" bestFit="1" customWidth="1"/>
    <col min="44" max="44" width="24.85546875" style="1" bestFit="1" customWidth="1"/>
    <col min="45" max="45" width="20.28515625" style="1" bestFit="1" customWidth="1"/>
    <col min="46" max="46" width="14.140625" style="1"/>
    <col min="47" max="47" width="17.42578125" style="1" bestFit="1" customWidth="1"/>
    <col min="48" max="48" width="17.85546875" style="1" bestFit="1" customWidth="1"/>
    <col min="49" max="16384" width="14.140625" style="1"/>
  </cols>
  <sheetData>
    <row r="1" spans="1:48" ht="25.5" customHeight="1" thickBot="1" x14ac:dyDescent="0.3">
      <c r="B1"/>
      <c r="C1"/>
      <c r="D1"/>
      <c r="E1"/>
      <c r="F1"/>
      <c r="G1"/>
      <c r="H1"/>
      <c r="I1"/>
      <c r="J1"/>
      <c r="K1"/>
      <c r="L1"/>
    </row>
    <row r="2" spans="1:48" ht="25.5" customHeight="1" thickBot="1" x14ac:dyDescent="0.3">
      <c r="B2" s="76"/>
      <c r="C2" s="77"/>
      <c r="D2" s="77"/>
      <c r="E2" s="78"/>
      <c r="F2" s="85" t="s">
        <v>461</v>
      </c>
      <c r="G2" s="86"/>
      <c r="H2" s="86"/>
      <c r="I2" s="86"/>
      <c r="J2" s="87"/>
      <c r="K2" s="94" t="s">
        <v>462</v>
      </c>
      <c r="L2" s="94"/>
      <c r="M2" s="95" t="s">
        <v>463</v>
      </c>
      <c r="N2" s="96"/>
      <c r="O2" s="96"/>
      <c r="P2" s="97"/>
    </row>
    <row r="3" spans="1:48" ht="25.5" customHeight="1" x14ac:dyDescent="0.25">
      <c r="B3" s="79"/>
      <c r="C3" s="80"/>
      <c r="D3" s="80"/>
      <c r="E3" s="81"/>
      <c r="F3" s="88"/>
      <c r="G3" s="89"/>
      <c r="H3" s="89"/>
      <c r="I3" s="89"/>
      <c r="J3" s="90"/>
      <c r="K3" s="98" t="s">
        <v>464</v>
      </c>
      <c r="L3" s="99"/>
      <c r="M3" s="102">
        <v>2</v>
      </c>
      <c r="N3" s="102"/>
      <c r="O3" s="102"/>
      <c r="P3" s="103"/>
    </row>
    <row r="4" spans="1:48" ht="41.25" customHeight="1" thickBot="1" x14ac:dyDescent="0.3">
      <c r="B4" s="82"/>
      <c r="C4" s="83"/>
      <c r="D4" s="83"/>
      <c r="E4" s="84"/>
      <c r="F4" s="91"/>
      <c r="G4" s="92"/>
      <c r="H4" s="92"/>
      <c r="I4" s="92"/>
      <c r="J4" s="93"/>
      <c r="K4" s="100"/>
      <c r="L4" s="101"/>
      <c r="M4" s="104"/>
      <c r="N4" s="104"/>
      <c r="O4" s="104"/>
      <c r="P4" s="105"/>
    </row>
    <row r="5" spans="1:48" ht="15.75" customHeight="1" x14ac:dyDescent="0.25"/>
    <row r="6" spans="1:48" s="4" customFormat="1" ht="74.25" customHeight="1" x14ac:dyDescent="0.25">
      <c r="A6" s="7" t="s">
        <v>0</v>
      </c>
      <c r="B6" s="7" t="s">
        <v>1</v>
      </c>
      <c r="C6" s="8" t="s">
        <v>2</v>
      </c>
      <c r="D6" s="8" t="s">
        <v>3</v>
      </c>
      <c r="E6" s="8" t="s">
        <v>4</v>
      </c>
      <c r="F6" s="8" t="s">
        <v>5</v>
      </c>
      <c r="G6" s="8" t="s">
        <v>6</v>
      </c>
      <c r="H6" s="8" t="s">
        <v>7</v>
      </c>
      <c r="I6" s="8" t="s">
        <v>8</v>
      </c>
      <c r="J6" s="8" t="s">
        <v>9</v>
      </c>
      <c r="K6" s="8" t="s">
        <v>10</v>
      </c>
      <c r="L6" s="8" t="s">
        <v>11</v>
      </c>
      <c r="M6" s="8" t="s">
        <v>12</v>
      </c>
      <c r="N6" s="8" t="s">
        <v>13</v>
      </c>
      <c r="O6" s="8" t="s">
        <v>14</v>
      </c>
      <c r="P6" s="8" t="s">
        <v>15</v>
      </c>
      <c r="Q6" s="8" t="s">
        <v>16</v>
      </c>
      <c r="R6" s="8" t="s">
        <v>17</v>
      </c>
      <c r="S6" s="8" t="s">
        <v>18</v>
      </c>
      <c r="T6" s="8" t="s">
        <v>19</v>
      </c>
      <c r="U6" s="8" t="s">
        <v>20</v>
      </c>
      <c r="V6" s="8" t="s">
        <v>21</v>
      </c>
      <c r="W6" s="8" t="s">
        <v>22</v>
      </c>
      <c r="X6" s="8" t="s">
        <v>23</v>
      </c>
      <c r="Y6" s="8" t="s">
        <v>24</v>
      </c>
      <c r="Z6" s="9" t="s">
        <v>25</v>
      </c>
      <c r="AA6" s="10" t="s">
        <v>26</v>
      </c>
      <c r="AB6" s="11" t="s">
        <v>27</v>
      </c>
      <c r="AC6" s="11" t="s">
        <v>28</v>
      </c>
      <c r="AD6" s="11" t="s">
        <v>29</v>
      </c>
      <c r="AE6" s="11" t="s">
        <v>30</v>
      </c>
      <c r="AF6" s="11" t="s">
        <v>31</v>
      </c>
      <c r="AG6" s="11" t="s">
        <v>32</v>
      </c>
      <c r="AH6" s="11" t="s">
        <v>33</v>
      </c>
      <c r="AI6" s="8" t="s">
        <v>34</v>
      </c>
      <c r="AJ6" s="8" t="s">
        <v>35</v>
      </c>
      <c r="AK6" s="8" t="s">
        <v>36</v>
      </c>
      <c r="AL6" s="8" t="s">
        <v>37</v>
      </c>
      <c r="AM6" s="12" t="s">
        <v>38</v>
      </c>
      <c r="AN6" s="11" t="s">
        <v>39</v>
      </c>
      <c r="AO6" s="11" t="s">
        <v>40</v>
      </c>
      <c r="AP6" s="11" t="s">
        <v>41</v>
      </c>
      <c r="AQ6" s="11" t="s">
        <v>42</v>
      </c>
      <c r="AR6" s="11" t="s">
        <v>43</v>
      </c>
      <c r="AS6" s="11" t="s">
        <v>44</v>
      </c>
    </row>
    <row r="7" spans="1:48" ht="71.25" x14ac:dyDescent="0.25">
      <c r="A7" s="13">
        <v>0</v>
      </c>
      <c r="B7" s="14" t="s">
        <v>45</v>
      </c>
      <c r="C7" s="14" t="s">
        <v>46</v>
      </c>
      <c r="D7" s="15" t="s">
        <v>47</v>
      </c>
      <c r="E7" s="16" t="s">
        <v>48</v>
      </c>
      <c r="F7" s="17" t="s">
        <v>49</v>
      </c>
      <c r="G7" s="15" t="s">
        <v>484</v>
      </c>
      <c r="H7" s="16" t="s">
        <v>50</v>
      </c>
      <c r="I7" s="18" t="s">
        <v>51</v>
      </c>
      <c r="J7" s="19" t="s">
        <v>52</v>
      </c>
      <c r="K7" s="17">
        <v>123</v>
      </c>
      <c r="L7" s="20">
        <v>44938</v>
      </c>
      <c r="M7" s="21">
        <v>305059666</v>
      </c>
      <c r="N7" s="17">
        <v>123</v>
      </c>
      <c r="O7" s="20">
        <v>44938</v>
      </c>
      <c r="P7" s="21">
        <v>305059666</v>
      </c>
      <c r="Q7" s="21">
        <v>305059666</v>
      </c>
      <c r="R7" s="22">
        <v>44860</v>
      </c>
      <c r="S7" s="23">
        <v>44862</v>
      </c>
      <c r="T7" s="23">
        <v>44866</v>
      </c>
      <c r="U7" s="24">
        <v>45230</v>
      </c>
      <c r="V7" s="25">
        <f t="shared" ref="V7:V70" si="0">U7-T7</f>
        <v>364</v>
      </c>
      <c r="W7" s="23">
        <v>44865</v>
      </c>
      <c r="X7" s="26" t="s">
        <v>53</v>
      </c>
      <c r="Y7" s="27" t="s">
        <v>54</v>
      </c>
      <c r="Z7" s="28" t="s">
        <v>55</v>
      </c>
      <c r="AA7" s="26" t="s">
        <v>56</v>
      </c>
      <c r="AB7" s="13">
        <v>1</v>
      </c>
      <c r="AC7" s="13" t="s">
        <v>57</v>
      </c>
      <c r="AD7" s="29">
        <v>0</v>
      </c>
      <c r="AE7" s="48">
        <v>44958</v>
      </c>
      <c r="AF7" s="29">
        <v>39059776.670000002</v>
      </c>
      <c r="AG7" s="29">
        <v>0</v>
      </c>
      <c r="AH7" s="29">
        <v>0</v>
      </c>
      <c r="AI7" s="29">
        <v>0</v>
      </c>
      <c r="AJ7" s="13">
        <v>222010983</v>
      </c>
      <c r="AK7" s="16" t="s">
        <v>58</v>
      </c>
      <c r="AL7" s="16" t="s">
        <v>59</v>
      </c>
      <c r="AM7" s="13" t="s">
        <v>60</v>
      </c>
      <c r="AN7" s="13" t="s">
        <v>61</v>
      </c>
      <c r="AO7" s="30">
        <f>+AP7+AQ7</f>
        <v>344119442.67000002</v>
      </c>
      <c r="AP7" s="31">
        <v>140991737.59999999</v>
      </c>
      <c r="AQ7" s="32">
        <f>+Q7+AF7-AH7-AP7</f>
        <v>203127705.07000002</v>
      </c>
      <c r="AR7" s="33">
        <f t="shared" ref="AR7:AR36" si="1">+AP7/AO7</f>
        <v>0.40971744143851452</v>
      </c>
      <c r="AS7" s="33">
        <f t="shared" ref="AS7:AS36" si="2">+AQ7/AO7</f>
        <v>0.59028255856148548</v>
      </c>
      <c r="AU7" s="5"/>
      <c r="AV7" s="34"/>
    </row>
    <row r="8" spans="1:48" ht="28.5" x14ac:dyDescent="0.25">
      <c r="A8" s="13">
        <v>1</v>
      </c>
      <c r="B8" s="14" t="s">
        <v>62</v>
      </c>
      <c r="C8" s="35" t="s">
        <v>63</v>
      </c>
      <c r="D8" s="15" t="s">
        <v>47</v>
      </c>
      <c r="E8" s="15" t="s">
        <v>64</v>
      </c>
      <c r="F8" s="17" t="s">
        <v>65</v>
      </c>
      <c r="G8" s="15" t="s">
        <v>66</v>
      </c>
      <c r="H8" s="16" t="s">
        <v>67</v>
      </c>
      <c r="I8" s="18" t="s">
        <v>68</v>
      </c>
      <c r="J8" s="19" t="s">
        <v>52</v>
      </c>
      <c r="K8" s="17">
        <v>2323</v>
      </c>
      <c r="L8" s="20">
        <v>44951</v>
      </c>
      <c r="M8" s="21">
        <v>9000000</v>
      </c>
      <c r="N8" s="17">
        <v>1723</v>
      </c>
      <c r="O8" s="20">
        <v>44957</v>
      </c>
      <c r="P8" s="21">
        <v>9000000</v>
      </c>
      <c r="Q8" s="21">
        <v>9000000</v>
      </c>
      <c r="R8" s="22" t="s">
        <v>69</v>
      </c>
      <c r="S8" s="22" t="s">
        <v>69</v>
      </c>
      <c r="T8" s="23">
        <v>44956</v>
      </c>
      <c r="U8" s="23">
        <v>45291</v>
      </c>
      <c r="V8" s="25">
        <f t="shared" si="0"/>
        <v>335</v>
      </c>
      <c r="W8" s="23" t="s">
        <v>69</v>
      </c>
      <c r="X8" s="23" t="s">
        <v>69</v>
      </c>
      <c r="Y8" s="23" t="s">
        <v>69</v>
      </c>
      <c r="Z8" s="23" t="s">
        <v>70</v>
      </c>
      <c r="AA8" s="23" t="s">
        <v>69</v>
      </c>
      <c r="AB8" s="13">
        <v>0</v>
      </c>
      <c r="AC8" s="29">
        <v>0</v>
      </c>
      <c r="AD8" s="29">
        <v>0</v>
      </c>
      <c r="AE8" s="29">
        <v>0</v>
      </c>
      <c r="AF8" s="29">
        <v>0</v>
      </c>
      <c r="AG8" s="29">
        <v>0</v>
      </c>
      <c r="AH8" s="29">
        <v>0</v>
      </c>
      <c r="AI8" s="29">
        <v>0</v>
      </c>
      <c r="AJ8" s="13">
        <v>232000615</v>
      </c>
      <c r="AK8" s="16" t="s">
        <v>58</v>
      </c>
      <c r="AL8" s="16" t="s">
        <v>71</v>
      </c>
      <c r="AM8" s="13" t="s">
        <v>72</v>
      </c>
      <c r="AN8" s="13" t="s">
        <v>61</v>
      </c>
      <c r="AO8" s="30">
        <f t="shared" ref="AO8:AO14" si="3">+AP8+AQ8</f>
        <v>9000000</v>
      </c>
      <c r="AP8" s="31">
        <v>1618924.3899999997</v>
      </c>
      <c r="AQ8" s="32">
        <f t="shared" ref="AQ8:AQ14" si="4">+Q8+AF8-AH8-AP8</f>
        <v>7381075.6100000003</v>
      </c>
      <c r="AR8" s="33">
        <f t="shared" si="1"/>
        <v>0.17988048777777774</v>
      </c>
      <c r="AS8" s="33">
        <f t="shared" si="2"/>
        <v>0.82011951222222224</v>
      </c>
    </row>
    <row r="9" spans="1:48" ht="71.25" x14ac:dyDescent="0.2">
      <c r="A9" s="13">
        <v>2</v>
      </c>
      <c r="B9" s="14" t="s">
        <v>73</v>
      </c>
      <c r="C9" s="14" t="s">
        <v>74</v>
      </c>
      <c r="D9" s="36" t="s">
        <v>75</v>
      </c>
      <c r="E9" s="36" t="s">
        <v>76</v>
      </c>
      <c r="F9" s="37">
        <v>1019045864</v>
      </c>
      <c r="G9" s="38" t="s">
        <v>77</v>
      </c>
      <c r="H9" s="36" t="s">
        <v>78</v>
      </c>
      <c r="I9" s="18" t="s">
        <v>51</v>
      </c>
      <c r="J9" s="19" t="s">
        <v>52</v>
      </c>
      <c r="K9" s="13">
        <v>3323</v>
      </c>
      <c r="L9" s="22">
        <v>44958</v>
      </c>
      <c r="M9" s="39">
        <v>24000000</v>
      </c>
      <c r="N9" s="14">
        <v>1623</v>
      </c>
      <c r="O9" s="22">
        <v>44964</v>
      </c>
      <c r="P9" s="21">
        <v>24000000</v>
      </c>
      <c r="Q9" s="39">
        <v>24000000</v>
      </c>
      <c r="R9" s="22">
        <v>44963</v>
      </c>
      <c r="S9" s="22">
        <v>44963</v>
      </c>
      <c r="T9" s="22">
        <v>44965</v>
      </c>
      <c r="U9" s="22">
        <v>45053</v>
      </c>
      <c r="V9" s="25">
        <f t="shared" si="0"/>
        <v>88</v>
      </c>
      <c r="W9" s="22">
        <v>44963</v>
      </c>
      <c r="X9" s="13" t="s">
        <v>79</v>
      </c>
      <c r="Y9" s="22">
        <v>45184</v>
      </c>
      <c r="Z9" s="40" t="s">
        <v>80</v>
      </c>
      <c r="AA9" s="41" t="s">
        <v>81</v>
      </c>
      <c r="AB9" s="13">
        <v>0</v>
      </c>
      <c r="AC9" s="29">
        <v>0</v>
      </c>
      <c r="AD9" s="29">
        <v>0</v>
      </c>
      <c r="AE9" s="29">
        <v>0</v>
      </c>
      <c r="AF9" s="29">
        <v>0</v>
      </c>
      <c r="AG9" s="29">
        <v>0</v>
      </c>
      <c r="AH9" s="29">
        <v>0</v>
      </c>
      <c r="AI9" s="29">
        <v>0</v>
      </c>
      <c r="AJ9" s="13">
        <v>232001012</v>
      </c>
      <c r="AK9" s="36" t="s">
        <v>82</v>
      </c>
      <c r="AL9" s="36" t="s">
        <v>83</v>
      </c>
      <c r="AM9" s="13" t="s">
        <v>72</v>
      </c>
      <c r="AN9" s="13" t="s">
        <v>61</v>
      </c>
      <c r="AO9" s="30">
        <f>+AP9+AQ9</f>
        <v>24000000</v>
      </c>
      <c r="AP9" s="31">
        <v>24000000</v>
      </c>
      <c r="AQ9" s="32">
        <f>+Q9+AF9-AH9-AP9</f>
        <v>0</v>
      </c>
      <c r="AR9" s="33">
        <f t="shared" si="1"/>
        <v>1</v>
      </c>
      <c r="AS9" s="33">
        <f t="shared" si="2"/>
        <v>0</v>
      </c>
    </row>
    <row r="10" spans="1:48" ht="71.25" x14ac:dyDescent="0.2">
      <c r="A10" s="13">
        <v>3</v>
      </c>
      <c r="B10" s="14" t="s">
        <v>84</v>
      </c>
      <c r="C10" s="14" t="s">
        <v>85</v>
      </c>
      <c r="D10" s="38" t="s">
        <v>86</v>
      </c>
      <c r="E10" s="38" t="s">
        <v>87</v>
      </c>
      <c r="F10" s="37" t="s">
        <v>88</v>
      </c>
      <c r="G10" s="38" t="s">
        <v>89</v>
      </c>
      <c r="H10" s="36" t="s">
        <v>78</v>
      </c>
      <c r="I10" s="18" t="s">
        <v>51</v>
      </c>
      <c r="J10" s="19" t="s">
        <v>52</v>
      </c>
      <c r="K10" s="13">
        <v>1423</v>
      </c>
      <c r="L10" s="22">
        <v>44950</v>
      </c>
      <c r="M10" s="39">
        <v>8132460</v>
      </c>
      <c r="N10" s="14">
        <v>2323</v>
      </c>
      <c r="O10" s="22">
        <v>44966</v>
      </c>
      <c r="P10" s="39">
        <v>8132460</v>
      </c>
      <c r="Q10" s="30">
        <v>8132460</v>
      </c>
      <c r="R10" s="22">
        <v>44964</v>
      </c>
      <c r="S10" s="22">
        <v>44966</v>
      </c>
      <c r="T10" s="22">
        <v>44977</v>
      </c>
      <c r="U10" s="22">
        <v>45275</v>
      </c>
      <c r="V10" s="25">
        <f t="shared" si="0"/>
        <v>298</v>
      </c>
      <c r="W10" s="22">
        <v>44973</v>
      </c>
      <c r="X10" s="26" t="s">
        <v>90</v>
      </c>
      <c r="Y10" s="42" t="s">
        <v>91</v>
      </c>
      <c r="Z10" s="40" t="s">
        <v>92</v>
      </c>
      <c r="AA10" s="41" t="s">
        <v>93</v>
      </c>
      <c r="AB10" s="13">
        <v>0</v>
      </c>
      <c r="AC10" s="29">
        <v>0</v>
      </c>
      <c r="AD10" s="29">
        <v>0</v>
      </c>
      <c r="AE10" s="29">
        <v>0</v>
      </c>
      <c r="AF10" s="29">
        <v>0</v>
      </c>
      <c r="AG10" s="29">
        <v>0</v>
      </c>
      <c r="AH10" s="29">
        <v>0</v>
      </c>
      <c r="AI10" s="29">
        <v>0</v>
      </c>
      <c r="AJ10" s="13">
        <v>232001498</v>
      </c>
      <c r="AK10" s="38" t="s">
        <v>94</v>
      </c>
      <c r="AL10" s="36" t="s">
        <v>83</v>
      </c>
      <c r="AM10" s="13" t="s">
        <v>60</v>
      </c>
      <c r="AN10" s="13" t="s">
        <v>61</v>
      </c>
      <c r="AO10" s="30">
        <f t="shared" si="3"/>
        <v>8132460</v>
      </c>
      <c r="AP10" s="31">
        <v>0</v>
      </c>
      <c r="AQ10" s="32">
        <f t="shared" si="4"/>
        <v>8132460</v>
      </c>
      <c r="AR10" s="33">
        <f t="shared" si="1"/>
        <v>0</v>
      </c>
      <c r="AS10" s="33">
        <f t="shared" si="2"/>
        <v>1</v>
      </c>
    </row>
    <row r="11" spans="1:48" ht="71.25" x14ac:dyDescent="0.2">
      <c r="A11" s="13">
        <v>4</v>
      </c>
      <c r="B11" s="14" t="s">
        <v>95</v>
      </c>
      <c r="C11" s="14" t="s">
        <v>96</v>
      </c>
      <c r="D11" s="15" t="s">
        <v>97</v>
      </c>
      <c r="E11" s="38" t="s">
        <v>98</v>
      </c>
      <c r="F11" s="13" t="s">
        <v>99</v>
      </c>
      <c r="G11" s="38" t="s">
        <v>100</v>
      </c>
      <c r="H11" s="36" t="s">
        <v>78</v>
      </c>
      <c r="I11" s="18" t="s">
        <v>51</v>
      </c>
      <c r="J11" s="19" t="s">
        <v>52</v>
      </c>
      <c r="K11" s="13">
        <v>823</v>
      </c>
      <c r="L11" s="22">
        <v>44949</v>
      </c>
      <c r="M11" s="39">
        <v>137892000</v>
      </c>
      <c r="N11" s="13">
        <v>2723</v>
      </c>
      <c r="O11" s="22">
        <v>44970</v>
      </c>
      <c r="P11" s="39">
        <v>137892000</v>
      </c>
      <c r="Q11" s="30">
        <v>137892000</v>
      </c>
      <c r="R11" s="22">
        <v>44964</v>
      </c>
      <c r="S11" s="22">
        <v>44967</v>
      </c>
      <c r="T11" s="22">
        <v>44974</v>
      </c>
      <c r="U11" s="22">
        <v>45275</v>
      </c>
      <c r="V11" s="25">
        <f t="shared" si="0"/>
        <v>301</v>
      </c>
      <c r="W11" s="22">
        <v>44972</v>
      </c>
      <c r="X11" s="26" t="s">
        <v>101</v>
      </c>
      <c r="Y11" s="42" t="s">
        <v>102</v>
      </c>
      <c r="Z11" s="40" t="s">
        <v>103</v>
      </c>
      <c r="AA11" s="41" t="s">
        <v>104</v>
      </c>
      <c r="AB11" s="13">
        <v>0</v>
      </c>
      <c r="AC11" s="29">
        <v>0</v>
      </c>
      <c r="AD11" s="29">
        <v>0</v>
      </c>
      <c r="AE11" s="29">
        <v>0</v>
      </c>
      <c r="AF11" s="29">
        <v>0</v>
      </c>
      <c r="AG11" s="29">
        <v>0</v>
      </c>
      <c r="AH11" s="29">
        <v>0</v>
      </c>
      <c r="AI11" s="29">
        <v>0</v>
      </c>
      <c r="AJ11" s="13">
        <v>232001402</v>
      </c>
      <c r="AK11" s="38" t="s">
        <v>105</v>
      </c>
      <c r="AL11" s="36" t="s">
        <v>71</v>
      </c>
      <c r="AM11" s="13" t="s">
        <v>60</v>
      </c>
      <c r="AN11" s="13" t="s">
        <v>61</v>
      </c>
      <c r="AO11" s="30">
        <f t="shared" si="3"/>
        <v>137892000</v>
      </c>
      <c r="AP11" s="31">
        <v>41367600</v>
      </c>
      <c r="AQ11" s="32">
        <f t="shared" si="4"/>
        <v>96524400</v>
      </c>
      <c r="AR11" s="33">
        <f t="shared" si="1"/>
        <v>0.3</v>
      </c>
      <c r="AS11" s="33">
        <f t="shared" si="2"/>
        <v>0.7</v>
      </c>
    </row>
    <row r="12" spans="1:48" ht="71.25" x14ac:dyDescent="0.2">
      <c r="A12" s="13">
        <v>5</v>
      </c>
      <c r="B12" s="14" t="s">
        <v>106</v>
      </c>
      <c r="C12" s="14" t="s">
        <v>107</v>
      </c>
      <c r="D12" s="15" t="s">
        <v>108</v>
      </c>
      <c r="E12" s="38" t="s">
        <v>109</v>
      </c>
      <c r="F12" s="37">
        <v>1118290257</v>
      </c>
      <c r="G12" s="38" t="s">
        <v>110</v>
      </c>
      <c r="H12" s="36" t="s">
        <v>78</v>
      </c>
      <c r="I12" s="18" t="s">
        <v>51</v>
      </c>
      <c r="J12" s="19" t="s">
        <v>52</v>
      </c>
      <c r="K12" s="13">
        <v>2023</v>
      </c>
      <c r="L12" s="22">
        <v>44951</v>
      </c>
      <c r="M12" s="39">
        <v>19200000</v>
      </c>
      <c r="N12" s="13">
        <v>1923</v>
      </c>
      <c r="O12" s="22">
        <v>44964</v>
      </c>
      <c r="P12" s="30">
        <v>19200000</v>
      </c>
      <c r="Q12" s="30">
        <v>19200000</v>
      </c>
      <c r="R12" s="22">
        <v>44963</v>
      </c>
      <c r="S12" s="22">
        <v>44964</v>
      </c>
      <c r="T12" s="22">
        <v>44966</v>
      </c>
      <c r="U12" s="22">
        <v>45085</v>
      </c>
      <c r="V12" s="25">
        <f t="shared" si="0"/>
        <v>119</v>
      </c>
      <c r="W12" s="22">
        <v>44965</v>
      </c>
      <c r="X12" s="22" t="s">
        <v>111</v>
      </c>
      <c r="Y12" s="22">
        <v>45209</v>
      </c>
      <c r="Z12" s="13" t="s">
        <v>112</v>
      </c>
      <c r="AA12" s="41" t="s">
        <v>113</v>
      </c>
      <c r="AB12" s="13">
        <v>0</v>
      </c>
      <c r="AC12" s="29">
        <v>0</v>
      </c>
      <c r="AD12" s="29">
        <v>0</v>
      </c>
      <c r="AE12" s="29">
        <v>0</v>
      </c>
      <c r="AF12" s="29">
        <v>0</v>
      </c>
      <c r="AG12" s="29">
        <v>0</v>
      </c>
      <c r="AH12" s="29">
        <v>0</v>
      </c>
      <c r="AI12" s="29">
        <v>0</v>
      </c>
      <c r="AJ12" s="13">
        <v>232001097</v>
      </c>
      <c r="AK12" s="15" t="s">
        <v>114</v>
      </c>
      <c r="AL12" s="16" t="s">
        <v>83</v>
      </c>
      <c r="AM12" s="13" t="s">
        <v>72</v>
      </c>
      <c r="AN12" s="13" t="s">
        <v>61</v>
      </c>
      <c r="AO12" s="30">
        <f t="shared" si="3"/>
        <v>19200000</v>
      </c>
      <c r="AP12" s="31">
        <v>14400000</v>
      </c>
      <c r="AQ12" s="32">
        <f t="shared" si="4"/>
        <v>4800000</v>
      </c>
      <c r="AR12" s="33">
        <f t="shared" si="1"/>
        <v>0.75</v>
      </c>
      <c r="AS12" s="33">
        <f t="shared" si="2"/>
        <v>0.25</v>
      </c>
    </row>
    <row r="13" spans="1:48" ht="71.25" x14ac:dyDescent="0.2">
      <c r="A13" s="13">
        <v>6</v>
      </c>
      <c r="B13" s="14" t="s">
        <v>115</v>
      </c>
      <c r="C13" s="14" t="s">
        <v>116</v>
      </c>
      <c r="D13" s="18" t="s">
        <v>117</v>
      </c>
      <c r="E13" s="38" t="s">
        <v>118</v>
      </c>
      <c r="F13" s="37">
        <v>900062917</v>
      </c>
      <c r="G13" s="38" t="s">
        <v>119</v>
      </c>
      <c r="H13" s="36" t="s">
        <v>78</v>
      </c>
      <c r="I13" s="18" t="s">
        <v>120</v>
      </c>
      <c r="J13" s="43" t="s">
        <v>52</v>
      </c>
      <c r="K13" s="13">
        <v>1823</v>
      </c>
      <c r="L13" s="22">
        <v>44951</v>
      </c>
      <c r="M13" s="30">
        <v>2000000</v>
      </c>
      <c r="N13" s="13">
        <v>9623</v>
      </c>
      <c r="O13" s="22">
        <v>44978</v>
      </c>
      <c r="P13" s="30">
        <v>2000000</v>
      </c>
      <c r="Q13" s="30">
        <v>2000000</v>
      </c>
      <c r="R13" s="22">
        <v>44967</v>
      </c>
      <c r="S13" s="22">
        <v>44977</v>
      </c>
      <c r="T13" s="22">
        <v>44979</v>
      </c>
      <c r="U13" s="22">
        <v>45287</v>
      </c>
      <c r="V13" s="25">
        <f t="shared" si="0"/>
        <v>308</v>
      </c>
      <c r="W13" s="22" t="s">
        <v>69</v>
      </c>
      <c r="X13" s="22" t="s">
        <v>69</v>
      </c>
      <c r="Y13" s="22" t="s">
        <v>69</v>
      </c>
      <c r="Z13" s="22" t="s">
        <v>69</v>
      </c>
      <c r="AA13" s="41" t="s">
        <v>121</v>
      </c>
      <c r="AB13" s="13">
        <v>0</v>
      </c>
      <c r="AC13" s="29">
        <v>0</v>
      </c>
      <c r="AD13" s="29">
        <v>0</v>
      </c>
      <c r="AE13" s="29">
        <v>0</v>
      </c>
      <c r="AF13" s="29">
        <v>0</v>
      </c>
      <c r="AG13" s="29">
        <v>0</v>
      </c>
      <c r="AH13" s="29">
        <v>0</v>
      </c>
      <c r="AI13" s="29">
        <v>0</v>
      </c>
      <c r="AJ13" s="13">
        <v>232001701</v>
      </c>
      <c r="AK13" s="15" t="s">
        <v>122</v>
      </c>
      <c r="AL13" s="16" t="s">
        <v>83</v>
      </c>
      <c r="AM13" s="13" t="s">
        <v>60</v>
      </c>
      <c r="AN13" s="13" t="s">
        <v>61</v>
      </c>
      <c r="AO13" s="30">
        <f t="shared" si="3"/>
        <v>2000000</v>
      </c>
      <c r="AP13" s="31">
        <v>0</v>
      </c>
      <c r="AQ13" s="32">
        <f t="shared" si="4"/>
        <v>2000000</v>
      </c>
      <c r="AR13" s="33">
        <f t="shared" si="1"/>
        <v>0</v>
      </c>
      <c r="AS13" s="33">
        <f t="shared" si="2"/>
        <v>1</v>
      </c>
    </row>
    <row r="14" spans="1:48" ht="85.5" x14ac:dyDescent="0.2">
      <c r="A14" s="13">
        <v>7</v>
      </c>
      <c r="B14" s="14" t="s">
        <v>123</v>
      </c>
      <c r="C14" s="14" t="s">
        <v>124</v>
      </c>
      <c r="D14" s="16" t="s">
        <v>125</v>
      </c>
      <c r="E14" s="38" t="s">
        <v>126</v>
      </c>
      <c r="F14" s="37">
        <v>41401398</v>
      </c>
      <c r="G14" s="38" t="s">
        <v>127</v>
      </c>
      <c r="H14" s="36" t="s">
        <v>78</v>
      </c>
      <c r="I14" s="18" t="s">
        <v>51</v>
      </c>
      <c r="J14" s="19" t="s">
        <v>52</v>
      </c>
      <c r="K14" s="13">
        <v>2123</v>
      </c>
      <c r="L14" s="22">
        <v>44951</v>
      </c>
      <c r="M14" s="30">
        <v>29108000</v>
      </c>
      <c r="N14" s="13">
        <v>5023</v>
      </c>
      <c r="O14" s="22">
        <v>44971</v>
      </c>
      <c r="P14" s="30">
        <v>29108000</v>
      </c>
      <c r="Q14" s="30">
        <v>29108000</v>
      </c>
      <c r="R14" s="22">
        <v>44967</v>
      </c>
      <c r="S14" s="22">
        <v>44971</v>
      </c>
      <c r="T14" s="22">
        <v>44973</v>
      </c>
      <c r="U14" s="22">
        <v>45092</v>
      </c>
      <c r="V14" s="25">
        <f t="shared" si="0"/>
        <v>119</v>
      </c>
      <c r="W14" s="22">
        <v>44972</v>
      </c>
      <c r="X14" s="22" t="s">
        <v>128</v>
      </c>
      <c r="Y14" s="22">
        <v>45231</v>
      </c>
      <c r="Z14" s="13" t="s">
        <v>129</v>
      </c>
      <c r="AA14" s="41" t="s">
        <v>130</v>
      </c>
      <c r="AB14" s="13">
        <v>1</v>
      </c>
      <c r="AC14" s="29" t="s">
        <v>385</v>
      </c>
      <c r="AD14" s="48">
        <v>45091</v>
      </c>
      <c r="AE14" s="48">
        <v>45091</v>
      </c>
      <c r="AF14" s="29">
        <v>14554000</v>
      </c>
      <c r="AG14" s="29">
        <v>0</v>
      </c>
      <c r="AH14" s="29">
        <v>0</v>
      </c>
      <c r="AI14" s="29">
        <v>0</v>
      </c>
      <c r="AJ14" s="13">
        <v>232001441</v>
      </c>
      <c r="AK14" s="6" t="s">
        <v>131</v>
      </c>
      <c r="AL14" s="16" t="s">
        <v>71</v>
      </c>
      <c r="AM14" s="13" t="s">
        <v>72</v>
      </c>
      <c r="AN14" s="13" t="s">
        <v>61</v>
      </c>
      <c r="AO14" s="30">
        <f t="shared" si="3"/>
        <v>43662000</v>
      </c>
      <c r="AP14" s="31">
        <v>21831000</v>
      </c>
      <c r="AQ14" s="32">
        <f t="shared" si="4"/>
        <v>21831000</v>
      </c>
      <c r="AR14" s="33">
        <f t="shared" si="1"/>
        <v>0.5</v>
      </c>
      <c r="AS14" s="33">
        <f t="shared" si="2"/>
        <v>0.5</v>
      </c>
    </row>
    <row r="15" spans="1:48" ht="71.25" x14ac:dyDescent="0.2">
      <c r="A15" s="13">
        <v>8</v>
      </c>
      <c r="B15" s="14" t="s">
        <v>132</v>
      </c>
      <c r="C15" s="14" t="s">
        <v>133</v>
      </c>
      <c r="D15" s="15" t="s">
        <v>134</v>
      </c>
      <c r="E15" s="38" t="s">
        <v>135</v>
      </c>
      <c r="F15" s="37" t="s">
        <v>136</v>
      </c>
      <c r="G15" s="38" t="s">
        <v>137</v>
      </c>
      <c r="H15" s="36" t="s">
        <v>138</v>
      </c>
      <c r="I15" s="18" t="s">
        <v>51</v>
      </c>
      <c r="J15" s="43" t="s">
        <v>52</v>
      </c>
      <c r="K15" s="13">
        <v>1923</v>
      </c>
      <c r="L15" s="22">
        <v>44951</v>
      </c>
      <c r="M15" s="30">
        <v>20000000</v>
      </c>
      <c r="N15" s="13">
        <v>5923</v>
      </c>
      <c r="O15" s="22">
        <v>44972</v>
      </c>
      <c r="P15" s="30">
        <v>11936000</v>
      </c>
      <c r="Q15" s="30">
        <v>11936000</v>
      </c>
      <c r="R15" s="22">
        <v>44971</v>
      </c>
      <c r="S15" s="22">
        <v>44972</v>
      </c>
      <c r="T15" s="22">
        <v>44981</v>
      </c>
      <c r="U15" s="22">
        <v>45280</v>
      </c>
      <c r="V15" s="25">
        <f t="shared" si="0"/>
        <v>299</v>
      </c>
      <c r="W15" s="22">
        <v>44979</v>
      </c>
      <c r="X15" s="26" t="s">
        <v>139</v>
      </c>
      <c r="Y15" s="44" t="s">
        <v>140</v>
      </c>
      <c r="Z15" s="13" t="s">
        <v>141</v>
      </c>
      <c r="AA15" s="41" t="s">
        <v>142</v>
      </c>
      <c r="AB15" s="13">
        <v>1</v>
      </c>
      <c r="AC15" s="29" t="s">
        <v>57</v>
      </c>
      <c r="AD15" s="29">
        <v>0</v>
      </c>
      <c r="AE15" s="49">
        <v>45090</v>
      </c>
      <c r="AF15" s="29">
        <v>850000</v>
      </c>
      <c r="AG15" s="29">
        <v>0</v>
      </c>
      <c r="AH15" s="29">
        <v>0</v>
      </c>
      <c r="AI15" s="29">
        <v>0</v>
      </c>
      <c r="AJ15" s="13">
        <v>232001746</v>
      </c>
      <c r="AK15" s="15" t="s">
        <v>143</v>
      </c>
      <c r="AL15" s="16" t="s">
        <v>71</v>
      </c>
      <c r="AM15" s="13" t="s">
        <v>60</v>
      </c>
      <c r="AN15" s="13" t="s">
        <v>61</v>
      </c>
      <c r="AO15" s="30">
        <f>+AP15+AQ15</f>
        <v>12786000</v>
      </c>
      <c r="AP15" s="31">
        <v>0</v>
      </c>
      <c r="AQ15" s="32">
        <f>+Q15+AF15-AH15-AP15</f>
        <v>12786000</v>
      </c>
      <c r="AR15" s="33">
        <f t="shared" si="1"/>
        <v>0</v>
      </c>
      <c r="AS15" s="33">
        <f t="shared" si="2"/>
        <v>1</v>
      </c>
    </row>
    <row r="16" spans="1:48" ht="42.75" x14ac:dyDescent="0.25">
      <c r="A16" s="13">
        <v>9</v>
      </c>
      <c r="B16" s="14" t="s">
        <v>144</v>
      </c>
      <c r="C16" s="35" t="s">
        <v>145</v>
      </c>
      <c r="D16" s="15" t="s">
        <v>47</v>
      </c>
      <c r="E16" s="38" t="s">
        <v>146</v>
      </c>
      <c r="F16" s="37" t="s">
        <v>147</v>
      </c>
      <c r="G16" s="38" t="s">
        <v>148</v>
      </c>
      <c r="H16" s="36" t="s">
        <v>67</v>
      </c>
      <c r="I16" s="18" t="s">
        <v>51</v>
      </c>
      <c r="J16" s="19" t="s">
        <v>52</v>
      </c>
      <c r="K16" s="13">
        <v>2223</v>
      </c>
      <c r="L16" s="22">
        <v>44951</v>
      </c>
      <c r="M16" s="30">
        <v>10000000</v>
      </c>
      <c r="N16" s="13">
        <v>6723</v>
      </c>
      <c r="O16" s="22">
        <v>44974</v>
      </c>
      <c r="P16" s="30">
        <v>10000000</v>
      </c>
      <c r="Q16" s="30">
        <v>10000000</v>
      </c>
      <c r="R16" s="22" t="s">
        <v>69</v>
      </c>
      <c r="S16" s="22" t="s">
        <v>69</v>
      </c>
      <c r="T16" s="22">
        <v>44985</v>
      </c>
      <c r="U16" s="22">
        <v>45278</v>
      </c>
      <c r="V16" s="25">
        <f t="shared" si="0"/>
        <v>293</v>
      </c>
      <c r="W16" s="22">
        <v>44977</v>
      </c>
      <c r="X16" s="26" t="s">
        <v>149</v>
      </c>
      <c r="Y16" s="44" t="s">
        <v>150</v>
      </c>
      <c r="Z16" s="13" t="s">
        <v>151</v>
      </c>
      <c r="AA16" s="26" t="s">
        <v>69</v>
      </c>
      <c r="AB16" s="13">
        <v>0</v>
      </c>
      <c r="AC16" s="29">
        <v>0</v>
      </c>
      <c r="AD16" s="29">
        <v>0</v>
      </c>
      <c r="AE16" s="29">
        <v>0</v>
      </c>
      <c r="AF16" s="29">
        <v>0</v>
      </c>
      <c r="AG16" s="29">
        <v>0</v>
      </c>
      <c r="AH16" s="29">
        <v>0</v>
      </c>
      <c r="AI16" s="29">
        <v>0</v>
      </c>
      <c r="AJ16" s="13">
        <v>232001702</v>
      </c>
      <c r="AK16" s="15" t="s">
        <v>58</v>
      </c>
      <c r="AL16" s="16" t="s">
        <v>83</v>
      </c>
      <c r="AM16" s="13" t="s">
        <v>72</v>
      </c>
      <c r="AN16" s="13" t="s">
        <v>61</v>
      </c>
      <c r="AO16" s="30">
        <f t="shared" ref="AO16:AO19" si="5">+AP16+AQ16</f>
        <v>10000000</v>
      </c>
      <c r="AP16" s="31">
        <v>3471944</v>
      </c>
      <c r="AQ16" s="32">
        <f t="shared" ref="AQ16:AQ19" si="6">+Q16+AF16-AH16-AP16</f>
        <v>6528056</v>
      </c>
      <c r="AR16" s="33">
        <f t="shared" si="1"/>
        <v>0.34719440000000001</v>
      </c>
      <c r="AS16" s="33">
        <f t="shared" si="2"/>
        <v>0.65280559999999999</v>
      </c>
    </row>
    <row r="17" spans="1:45" ht="71.25" x14ac:dyDescent="0.2">
      <c r="A17" s="13">
        <v>10</v>
      </c>
      <c r="B17" s="14" t="s">
        <v>152</v>
      </c>
      <c r="C17" s="14" t="s">
        <v>153</v>
      </c>
      <c r="D17" s="15" t="s">
        <v>154</v>
      </c>
      <c r="E17" s="38" t="s">
        <v>155</v>
      </c>
      <c r="F17" s="37">
        <v>1057516552</v>
      </c>
      <c r="G17" s="38" t="s">
        <v>156</v>
      </c>
      <c r="H17" s="36" t="s">
        <v>78</v>
      </c>
      <c r="I17" s="18" t="s">
        <v>51</v>
      </c>
      <c r="J17" s="19" t="s">
        <v>52</v>
      </c>
      <c r="K17" s="13">
        <v>3223</v>
      </c>
      <c r="L17" s="22">
        <v>44957</v>
      </c>
      <c r="M17" s="30">
        <v>8972172</v>
      </c>
      <c r="N17" s="13">
        <v>9523</v>
      </c>
      <c r="O17" s="22">
        <v>44978</v>
      </c>
      <c r="P17" s="30">
        <v>8972172</v>
      </c>
      <c r="Q17" s="30">
        <v>8972172</v>
      </c>
      <c r="R17" s="22">
        <v>44974</v>
      </c>
      <c r="S17" s="22">
        <v>44977</v>
      </c>
      <c r="T17" s="22">
        <v>44985</v>
      </c>
      <c r="U17" s="22">
        <v>45104</v>
      </c>
      <c r="V17" s="25">
        <f t="shared" si="0"/>
        <v>119</v>
      </c>
      <c r="W17" s="22">
        <v>44981</v>
      </c>
      <c r="X17" s="44" t="s">
        <v>157</v>
      </c>
      <c r="Y17" s="44" t="s">
        <v>158</v>
      </c>
      <c r="Z17" s="13" t="s">
        <v>159</v>
      </c>
      <c r="AA17" s="41" t="s">
        <v>160</v>
      </c>
      <c r="AB17" s="13">
        <v>0</v>
      </c>
      <c r="AC17" s="29">
        <v>0</v>
      </c>
      <c r="AD17" s="29">
        <v>0</v>
      </c>
      <c r="AE17" s="29">
        <v>0</v>
      </c>
      <c r="AF17" s="29">
        <v>0</v>
      </c>
      <c r="AG17" s="29">
        <v>0</v>
      </c>
      <c r="AH17" s="29">
        <v>0</v>
      </c>
      <c r="AI17" s="29">
        <v>0</v>
      </c>
      <c r="AJ17" s="13">
        <v>232001875</v>
      </c>
      <c r="AK17" s="38" t="s">
        <v>161</v>
      </c>
      <c r="AL17" s="16" t="s">
        <v>71</v>
      </c>
      <c r="AM17" s="13" t="s">
        <v>72</v>
      </c>
      <c r="AN17" s="13" t="s">
        <v>61</v>
      </c>
      <c r="AO17" s="30">
        <f t="shared" si="5"/>
        <v>8972172</v>
      </c>
      <c r="AP17" s="31">
        <v>6729129</v>
      </c>
      <c r="AQ17" s="32">
        <f t="shared" si="6"/>
        <v>2243043</v>
      </c>
      <c r="AR17" s="33">
        <f t="shared" si="1"/>
        <v>0.75</v>
      </c>
      <c r="AS17" s="33">
        <f t="shared" si="2"/>
        <v>0.25</v>
      </c>
    </row>
    <row r="18" spans="1:45" ht="85.5" x14ac:dyDescent="0.2">
      <c r="A18" s="13">
        <v>11</v>
      </c>
      <c r="B18" s="14" t="s">
        <v>162</v>
      </c>
      <c r="C18" s="14" t="s">
        <v>163</v>
      </c>
      <c r="D18" s="15" t="s">
        <v>154</v>
      </c>
      <c r="E18" s="38" t="s">
        <v>164</v>
      </c>
      <c r="F18" s="37">
        <v>1022360573</v>
      </c>
      <c r="G18" s="38" t="s">
        <v>165</v>
      </c>
      <c r="H18" s="36" t="s">
        <v>78</v>
      </c>
      <c r="I18" s="18" t="s">
        <v>51</v>
      </c>
      <c r="J18" s="19" t="s">
        <v>52</v>
      </c>
      <c r="K18" s="13">
        <v>4223</v>
      </c>
      <c r="L18" s="22">
        <v>44963</v>
      </c>
      <c r="M18" s="30">
        <v>14020152</v>
      </c>
      <c r="N18" s="13">
        <v>9723</v>
      </c>
      <c r="O18" s="22">
        <v>44978</v>
      </c>
      <c r="P18" s="30">
        <v>14020152</v>
      </c>
      <c r="Q18" s="30">
        <v>14020152</v>
      </c>
      <c r="R18" s="22">
        <v>44977</v>
      </c>
      <c r="S18" s="22">
        <v>44977</v>
      </c>
      <c r="T18" s="22">
        <v>44981</v>
      </c>
      <c r="U18" s="22">
        <v>45100</v>
      </c>
      <c r="V18" s="25">
        <f t="shared" si="0"/>
        <v>119</v>
      </c>
      <c r="W18" s="22">
        <v>44979</v>
      </c>
      <c r="X18" s="22" t="s">
        <v>166</v>
      </c>
      <c r="Y18" s="22">
        <v>45225</v>
      </c>
      <c r="Z18" s="13" t="s">
        <v>167</v>
      </c>
      <c r="AA18" s="41" t="s">
        <v>168</v>
      </c>
      <c r="AB18" s="13">
        <v>0</v>
      </c>
      <c r="AC18" s="29">
        <v>0</v>
      </c>
      <c r="AD18" s="29">
        <v>0</v>
      </c>
      <c r="AE18" s="29">
        <v>0</v>
      </c>
      <c r="AF18" s="29">
        <v>0</v>
      </c>
      <c r="AG18" s="29">
        <v>0</v>
      </c>
      <c r="AH18" s="29">
        <v>0</v>
      </c>
      <c r="AI18" s="29">
        <v>0</v>
      </c>
      <c r="AJ18" s="13">
        <v>232001738</v>
      </c>
      <c r="AK18" s="38" t="s">
        <v>161</v>
      </c>
      <c r="AL18" s="16" t="s">
        <v>83</v>
      </c>
      <c r="AM18" s="13" t="s">
        <v>72</v>
      </c>
      <c r="AN18" s="13" t="s">
        <v>61</v>
      </c>
      <c r="AO18" s="30">
        <f t="shared" si="5"/>
        <v>14020152</v>
      </c>
      <c r="AP18" s="31">
        <v>7010076</v>
      </c>
      <c r="AQ18" s="32">
        <f t="shared" si="6"/>
        <v>7010076</v>
      </c>
      <c r="AR18" s="33">
        <f t="shared" si="1"/>
        <v>0.5</v>
      </c>
      <c r="AS18" s="33">
        <f t="shared" si="2"/>
        <v>0.5</v>
      </c>
    </row>
    <row r="19" spans="1:45" ht="71.25" x14ac:dyDescent="0.2">
      <c r="A19" s="13">
        <v>12</v>
      </c>
      <c r="B19" s="14" t="s">
        <v>169</v>
      </c>
      <c r="C19" s="14" t="s">
        <v>170</v>
      </c>
      <c r="D19" s="15" t="s">
        <v>171</v>
      </c>
      <c r="E19" s="38" t="s">
        <v>172</v>
      </c>
      <c r="F19" s="37">
        <v>79626831</v>
      </c>
      <c r="G19" s="38" t="s">
        <v>173</v>
      </c>
      <c r="H19" s="36" t="s">
        <v>78</v>
      </c>
      <c r="I19" s="18" t="s">
        <v>51</v>
      </c>
      <c r="J19" s="19" t="s">
        <v>52</v>
      </c>
      <c r="K19" s="13">
        <v>1523</v>
      </c>
      <c r="L19" s="22">
        <v>44950</v>
      </c>
      <c r="M19" s="30">
        <v>26400000</v>
      </c>
      <c r="N19" s="13">
        <v>11423</v>
      </c>
      <c r="O19" s="22">
        <v>44984</v>
      </c>
      <c r="P19" s="30">
        <v>25200000</v>
      </c>
      <c r="Q19" s="30">
        <v>25200000</v>
      </c>
      <c r="R19" s="22">
        <v>44980</v>
      </c>
      <c r="S19" s="22">
        <v>44981</v>
      </c>
      <c r="T19" s="22">
        <v>44985</v>
      </c>
      <c r="U19" s="22">
        <v>45282</v>
      </c>
      <c r="V19" s="25">
        <f t="shared" si="0"/>
        <v>297</v>
      </c>
      <c r="W19" s="22">
        <v>44985</v>
      </c>
      <c r="X19" s="44" t="s">
        <v>174</v>
      </c>
      <c r="Y19" s="22">
        <v>45409</v>
      </c>
      <c r="Z19" s="13" t="s">
        <v>175</v>
      </c>
      <c r="AA19" s="41" t="s">
        <v>176</v>
      </c>
      <c r="AB19" s="13">
        <v>0</v>
      </c>
      <c r="AC19" s="29">
        <v>0</v>
      </c>
      <c r="AD19" s="29">
        <v>0</v>
      </c>
      <c r="AE19" s="29">
        <v>0</v>
      </c>
      <c r="AF19" s="29">
        <v>0</v>
      </c>
      <c r="AG19" s="29">
        <v>0</v>
      </c>
      <c r="AH19" s="29">
        <v>0</v>
      </c>
      <c r="AI19" s="29">
        <v>0</v>
      </c>
      <c r="AJ19" s="13">
        <v>232001960</v>
      </c>
      <c r="AK19" s="38" t="s">
        <v>177</v>
      </c>
      <c r="AL19" s="16" t="s">
        <v>71</v>
      </c>
      <c r="AM19" s="13" t="s">
        <v>72</v>
      </c>
      <c r="AN19" s="13" t="s">
        <v>61</v>
      </c>
      <c r="AO19" s="30">
        <f t="shared" si="5"/>
        <v>25200000</v>
      </c>
      <c r="AP19" s="31">
        <v>4800000</v>
      </c>
      <c r="AQ19" s="32">
        <f t="shared" si="6"/>
        <v>20400000</v>
      </c>
      <c r="AR19" s="33">
        <f t="shared" si="1"/>
        <v>0.19047619047619047</v>
      </c>
      <c r="AS19" s="33">
        <f t="shared" si="2"/>
        <v>0.80952380952380953</v>
      </c>
    </row>
    <row r="20" spans="1:45" ht="71.25" x14ac:dyDescent="0.2">
      <c r="A20" s="13">
        <v>13</v>
      </c>
      <c r="B20" s="14" t="s">
        <v>178</v>
      </c>
      <c r="C20" s="14" t="s">
        <v>179</v>
      </c>
      <c r="D20" s="15" t="s">
        <v>171</v>
      </c>
      <c r="E20" s="38" t="s">
        <v>180</v>
      </c>
      <c r="F20" s="37">
        <v>93290543</v>
      </c>
      <c r="G20" s="38" t="s">
        <v>181</v>
      </c>
      <c r="H20" s="36" t="s">
        <v>78</v>
      </c>
      <c r="I20" s="18" t="s">
        <v>51</v>
      </c>
      <c r="J20" s="19" t="s">
        <v>52</v>
      </c>
      <c r="K20" s="13">
        <v>1623</v>
      </c>
      <c r="L20" s="22">
        <v>44950</v>
      </c>
      <c r="M20" s="30">
        <v>40383840</v>
      </c>
      <c r="N20" s="13">
        <v>11523</v>
      </c>
      <c r="O20" s="22">
        <v>44985</v>
      </c>
      <c r="P20" s="30">
        <v>38460800</v>
      </c>
      <c r="Q20" s="30">
        <v>37306976</v>
      </c>
      <c r="R20" s="22">
        <v>44981</v>
      </c>
      <c r="S20" s="22">
        <v>44985</v>
      </c>
      <c r="T20" s="22">
        <v>44992</v>
      </c>
      <c r="U20" s="22">
        <v>45287</v>
      </c>
      <c r="V20" s="25">
        <f t="shared" si="0"/>
        <v>295</v>
      </c>
      <c r="W20" s="22">
        <v>44987</v>
      </c>
      <c r="X20" s="44" t="s">
        <v>182</v>
      </c>
      <c r="Y20" s="44" t="s">
        <v>183</v>
      </c>
      <c r="Z20" s="42" t="s">
        <v>184</v>
      </c>
      <c r="AA20" s="41" t="s">
        <v>185</v>
      </c>
      <c r="AB20" s="13">
        <v>0</v>
      </c>
      <c r="AC20" s="29">
        <v>0</v>
      </c>
      <c r="AD20" s="29">
        <v>0</v>
      </c>
      <c r="AE20" s="29">
        <v>0</v>
      </c>
      <c r="AF20" s="29">
        <v>0</v>
      </c>
      <c r="AG20" s="29">
        <v>0</v>
      </c>
      <c r="AH20" s="29">
        <v>0</v>
      </c>
      <c r="AI20" s="29">
        <v>0</v>
      </c>
      <c r="AJ20" s="13">
        <v>232002122</v>
      </c>
      <c r="AK20" s="38" t="s">
        <v>177</v>
      </c>
      <c r="AL20" s="16" t="s">
        <v>83</v>
      </c>
      <c r="AM20" s="13" t="s">
        <v>72</v>
      </c>
      <c r="AN20" s="13" t="s">
        <v>61</v>
      </c>
      <c r="AO20" s="30">
        <f>+AP20+AQ20</f>
        <v>37306976</v>
      </c>
      <c r="AP20" s="31">
        <v>7692160</v>
      </c>
      <c r="AQ20" s="32">
        <f>+Q20+AF20-AH20-AP20</f>
        <v>29614816</v>
      </c>
      <c r="AR20" s="33">
        <f t="shared" si="1"/>
        <v>0.20618556701030927</v>
      </c>
      <c r="AS20" s="33">
        <f t="shared" si="2"/>
        <v>0.79381443298969068</v>
      </c>
    </row>
    <row r="21" spans="1:45" ht="71.25" x14ac:dyDescent="0.2">
      <c r="A21" s="13">
        <v>14</v>
      </c>
      <c r="B21" s="14" t="s">
        <v>186</v>
      </c>
      <c r="C21" s="14" t="s">
        <v>187</v>
      </c>
      <c r="D21" s="15" t="s">
        <v>154</v>
      </c>
      <c r="E21" s="38" t="s">
        <v>188</v>
      </c>
      <c r="F21" s="37">
        <v>52265805</v>
      </c>
      <c r="G21" s="38" t="s">
        <v>189</v>
      </c>
      <c r="H21" s="36" t="s">
        <v>78</v>
      </c>
      <c r="I21" s="18" t="s">
        <v>51</v>
      </c>
      <c r="J21" s="19" t="s">
        <v>52</v>
      </c>
      <c r="K21" s="13">
        <v>3123</v>
      </c>
      <c r="L21" s="22">
        <v>45230</v>
      </c>
      <c r="M21" s="30">
        <v>19200000</v>
      </c>
      <c r="N21" s="13">
        <v>11723</v>
      </c>
      <c r="O21" s="22">
        <v>44986</v>
      </c>
      <c r="P21" s="30">
        <v>18551680</v>
      </c>
      <c r="Q21" s="30">
        <v>18551680</v>
      </c>
      <c r="R21" s="22">
        <v>44985</v>
      </c>
      <c r="S21" s="22">
        <v>44985</v>
      </c>
      <c r="T21" s="22">
        <v>44988</v>
      </c>
      <c r="U21" s="22">
        <v>45109</v>
      </c>
      <c r="V21" s="25">
        <f t="shared" si="0"/>
        <v>121</v>
      </c>
      <c r="W21" s="22">
        <v>44986</v>
      </c>
      <c r="X21" s="44" t="s">
        <v>190</v>
      </c>
      <c r="Y21" s="22">
        <v>45616</v>
      </c>
      <c r="Z21" s="13" t="s">
        <v>191</v>
      </c>
      <c r="AA21" s="41" t="s">
        <v>192</v>
      </c>
      <c r="AB21" s="13">
        <v>0</v>
      </c>
      <c r="AC21" s="29">
        <v>0</v>
      </c>
      <c r="AD21" s="29">
        <v>0</v>
      </c>
      <c r="AE21" s="29">
        <v>0</v>
      </c>
      <c r="AF21" s="29">
        <v>0</v>
      </c>
      <c r="AG21" s="29">
        <v>0</v>
      </c>
      <c r="AH21" s="29">
        <v>0</v>
      </c>
      <c r="AI21" s="29">
        <v>0</v>
      </c>
      <c r="AJ21" s="13">
        <v>232002123</v>
      </c>
      <c r="AK21" s="38" t="s">
        <v>161</v>
      </c>
      <c r="AL21" s="16" t="s">
        <v>83</v>
      </c>
      <c r="AM21" s="13" t="s">
        <v>72</v>
      </c>
      <c r="AN21" s="13" t="s">
        <v>61</v>
      </c>
      <c r="AO21" s="30">
        <f t="shared" ref="AO21:AO84" si="7">+AP21+AQ21</f>
        <v>18551680</v>
      </c>
      <c r="AP21" s="31">
        <v>9275840</v>
      </c>
      <c r="AQ21" s="32">
        <f t="shared" ref="AQ21:AQ84" si="8">+Q21+AF21-AH21-AP21</f>
        <v>9275840</v>
      </c>
      <c r="AR21" s="33">
        <f t="shared" si="1"/>
        <v>0.5</v>
      </c>
      <c r="AS21" s="33">
        <f t="shared" si="2"/>
        <v>0.5</v>
      </c>
    </row>
    <row r="22" spans="1:45" ht="85.5" x14ac:dyDescent="0.2">
      <c r="A22" s="13">
        <v>15</v>
      </c>
      <c r="B22" s="14" t="s">
        <v>193</v>
      </c>
      <c r="C22" s="14" t="s">
        <v>194</v>
      </c>
      <c r="D22" s="36" t="s">
        <v>75</v>
      </c>
      <c r="E22" s="38" t="s">
        <v>195</v>
      </c>
      <c r="F22" s="37" t="s">
        <v>196</v>
      </c>
      <c r="G22" s="38" t="s">
        <v>197</v>
      </c>
      <c r="H22" s="36" t="s">
        <v>78</v>
      </c>
      <c r="I22" s="18" t="s">
        <v>51</v>
      </c>
      <c r="J22" s="19" t="s">
        <v>52</v>
      </c>
      <c r="K22" s="13">
        <v>1023</v>
      </c>
      <c r="L22" s="22">
        <v>44949</v>
      </c>
      <c r="M22" s="30">
        <v>90565100</v>
      </c>
      <c r="N22" s="13">
        <v>14523</v>
      </c>
      <c r="O22" s="22">
        <v>44999</v>
      </c>
      <c r="P22" s="30">
        <v>90565100</v>
      </c>
      <c r="Q22" s="30">
        <v>90565100</v>
      </c>
      <c r="R22" s="22">
        <v>44992</v>
      </c>
      <c r="S22" s="22">
        <v>44999</v>
      </c>
      <c r="T22" s="22">
        <v>45006</v>
      </c>
      <c r="U22" s="22">
        <v>45280</v>
      </c>
      <c r="V22" s="25">
        <f t="shared" si="0"/>
        <v>274</v>
      </c>
      <c r="W22" s="22">
        <v>45001</v>
      </c>
      <c r="X22" s="26" t="s">
        <v>198</v>
      </c>
      <c r="Y22" s="44" t="s">
        <v>199</v>
      </c>
      <c r="Z22" s="13" t="s">
        <v>200</v>
      </c>
      <c r="AA22" s="41" t="s">
        <v>201</v>
      </c>
      <c r="AB22" s="13">
        <v>0</v>
      </c>
      <c r="AC22" s="29">
        <v>0</v>
      </c>
      <c r="AD22" s="29">
        <v>0</v>
      </c>
      <c r="AE22" s="29">
        <v>0</v>
      </c>
      <c r="AF22" s="29">
        <v>0</v>
      </c>
      <c r="AG22" s="29">
        <v>0</v>
      </c>
      <c r="AH22" s="29">
        <v>0</v>
      </c>
      <c r="AI22" s="29">
        <v>0</v>
      </c>
      <c r="AJ22" s="13">
        <v>232002611</v>
      </c>
      <c r="AK22" s="38" t="s">
        <v>82</v>
      </c>
      <c r="AL22" s="16" t="s">
        <v>71</v>
      </c>
      <c r="AM22" s="13" t="s">
        <v>60</v>
      </c>
      <c r="AN22" s="13" t="s">
        <v>61</v>
      </c>
      <c r="AO22" s="30">
        <f t="shared" si="7"/>
        <v>90565100</v>
      </c>
      <c r="AP22" s="31">
        <v>22641275</v>
      </c>
      <c r="AQ22" s="32">
        <f t="shared" si="8"/>
        <v>67923825</v>
      </c>
      <c r="AR22" s="33">
        <f t="shared" si="1"/>
        <v>0.25</v>
      </c>
      <c r="AS22" s="33">
        <f t="shared" si="2"/>
        <v>0.75</v>
      </c>
    </row>
    <row r="23" spans="1:45" ht="85.5" x14ac:dyDescent="0.2">
      <c r="A23" s="13">
        <v>16</v>
      </c>
      <c r="B23" s="14" t="s">
        <v>202</v>
      </c>
      <c r="C23" s="14" t="s">
        <v>203</v>
      </c>
      <c r="D23" s="15" t="s">
        <v>171</v>
      </c>
      <c r="E23" s="38" t="s">
        <v>204</v>
      </c>
      <c r="F23" s="37">
        <v>52993380</v>
      </c>
      <c r="G23" s="38" t="s">
        <v>205</v>
      </c>
      <c r="H23" s="36" t="s">
        <v>78</v>
      </c>
      <c r="I23" s="18" t="s">
        <v>51</v>
      </c>
      <c r="J23" s="19" t="s">
        <v>52</v>
      </c>
      <c r="K23" s="13">
        <v>1223</v>
      </c>
      <c r="L23" s="22">
        <v>44950</v>
      </c>
      <c r="M23" s="30">
        <v>45248000</v>
      </c>
      <c r="N23" s="13">
        <v>14423</v>
      </c>
      <c r="O23" s="22">
        <v>44999</v>
      </c>
      <c r="P23" s="30">
        <v>42037911</v>
      </c>
      <c r="Q23" s="30">
        <v>42037911</v>
      </c>
      <c r="R23" s="22">
        <v>44992</v>
      </c>
      <c r="S23" s="22">
        <v>44999</v>
      </c>
      <c r="T23" s="22">
        <v>45007</v>
      </c>
      <c r="U23" s="22">
        <v>45282</v>
      </c>
      <c r="V23" s="25">
        <f t="shared" si="0"/>
        <v>275</v>
      </c>
      <c r="W23" s="22">
        <v>45002</v>
      </c>
      <c r="X23" s="44" t="s">
        <v>206</v>
      </c>
      <c r="Y23" s="44" t="s">
        <v>207</v>
      </c>
      <c r="Z23" s="42" t="s">
        <v>208</v>
      </c>
      <c r="AA23" s="41" t="s">
        <v>209</v>
      </c>
      <c r="AB23" s="13">
        <v>0</v>
      </c>
      <c r="AC23" s="29">
        <v>0</v>
      </c>
      <c r="AD23" s="29">
        <v>0</v>
      </c>
      <c r="AE23" s="29">
        <v>0</v>
      </c>
      <c r="AF23" s="29">
        <v>0</v>
      </c>
      <c r="AG23" s="29">
        <v>0</v>
      </c>
      <c r="AH23" s="29">
        <v>0</v>
      </c>
      <c r="AI23" s="29">
        <v>0</v>
      </c>
      <c r="AJ23" s="13">
        <v>232002729</v>
      </c>
      <c r="AK23" s="38" t="s">
        <v>177</v>
      </c>
      <c r="AL23" s="16" t="s">
        <v>71</v>
      </c>
      <c r="AM23" s="13" t="s">
        <v>72</v>
      </c>
      <c r="AN23" s="13" t="s">
        <v>61</v>
      </c>
      <c r="AO23" s="30">
        <f t="shared" si="7"/>
        <v>42037911</v>
      </c>
      <c r="AP23" s="31">
        <v>9341758</v>
      </c>
      <c r="AQ23" s="32">
        <f t="shared" si="8"/>
        <v>32696153</v>
      </c>
      <c r="AR23" s="33">
        <f t="shared" si="1"/>
        <v>0.22222222222222221</v>
      </c>
      <c r="AS23" s="33">
        <f t="shared" si="2"/>
        <v>0.77777777777777779</v>
      </c>
    </row>
    <row r="24" spans="1:45" ht="85.5" x14ac:dyDescent="0.2">
      <c r="A24" s="13">
        <v>17</v>
      </c>
      <c r="B24" s="14" t="s">
        <v>210</v>
      </c>
      <c r="C24" s="14" t="s">
        <v>211</v>
      </c>
      <c r="D24" s="15" t="s">
        <v>212</v>
      </c>
      <c r="E24" s="38" t="s">
        <v>213</v>
      </c>
      <c r="F24" s="37" t="s">
        <v>214</v>
      </c>
      <c r="G24" s="38" t="s">
        <v>215</v>
      </c>
      <c r="H24" s="36" t="s">
        <v>78</v>
      </c>
      <c r="I24" s="18" t="s">
        <v>51</v>
      </c>
      <c r="J24" s="19" t="s">
        <v>52</v>
      </c>
      <c r="K24" s="13">
        <v>6023</v>
      </c>
      <c r="L24" s="22">
        <v>44970</v>
      </c>
      <c r="M24" s="30">
        <v>14000000</v>
      </c>
      <c r="N24" s="13">
        <v>14623</v>
      </c>
      <c r="O24" s="22">
        <v>45000</v>
      </c>
      <c r="P24" s="30">
        <v>7532700</v>
      </c>
      <c r="Q24" s="30">
        <v>7532700</v>
      </c>
      <c r="R24" s="22">
        <v>44998</v>
      </c>
      <c r="S24" s="22">
        <v>44999</v>
      </c>
      <c r="T24" s="22">
        <v>45002</v>
      </c>
      <c r="U24" s="22">
        <v>45273</v>
      </c>
      <c r="V24" s="25">
        <f t="shared" si="0"/>
        <v>271</v>
      </c>
      <c r="W24" s="22">
        <v>45001</v>
      </c>
      <c r="X24" s="44" t="s">
        <v>216</v>
      </c>
      <c r="Y24" s="22">
        <v>45395</v>
      </c>
      <c r="Z24" s="13" t="s">
        <v>217</v>
      </c>
      <c r="AA24" s="41" t="s">
        <v>218</v>
      </c>
      <c r="AB24" s="13">
        <v>0</v>
      </c>
      <c r="AC24" s="29">
        <v>0</v>
      </c>
      <c r="AD24" s="29">
        <v>0</v>
      </c>
      <c r="AE24" s="29">
        <v>0</v>
      </c>
      <c r="AF24" s="29">
        <v>0</v>
      </c>
      <c r="AG24" s="29">
        <v>0</v>
      </c>
      <c r="AH24" s="29">
        <v>0</v>
      </c>
      <c r="AI24" s="29">
        <v>0</v>
      </c>
      <c r="AJ24" s="13">
        <v>232002612</v>
      </c>
      <c r="AK24" s="38" t="s">
        <v>219</v>
      </c>
      <c r="AL24" s="16" t="s">
        <v>83</v>
      </c>
      <c r="AM24" s="13" t="s">
        <v>60</v>
      </c>
      <c r="AN24" s="13" t="s">
        <v>61</v>
      </c>
      <c r="AO24" s="30">
        <f t="shared" si="7"/>
        <v>7532700</v>
      </c>
      <c r="AP24" s="31">
        <v>0</v>
      </c>
      <c r="AQ24" s="32">
        <f t="shared" si="8"/>
        <v>7532700</v>
      </c>
      <c r="AR24" s="33">
        <f t="shared" si="1"/>
        <v>0</v>
      </c>
      <c r="AS24" s="33">
        <f t="shared" si="2"/>
        <v>1</v>
      </c>
    </row>
    <row r="25" spans="1:45" ht="85.5" x14ac:dyDescent="0.2">
      <c r="A25" s="13">
        <v>18</v>
      </c>
      <c r="B25" s="14" t="s">
        <v>341</v>
      </c>
      <c r="C25" s="14" t="s">
        <v>342</v>
      </c>
      <c r="D25" s="15" t="s">
        <v>154</v>
      </c>
      <c r="E25" s="38" t="s">
        <v>343</v>
      </c>
      <c r="F25" s="37">
        <v>79834960</v>
      </c>
      <c r="G25" s="38" t="s">
        <v>344</v>
      </c>
      <c r="H25" s="36" t="s">
        <v>78</v>
      </c>
      <c r="I25" s="18" t="s">
        <v>51</v>
      </c>
      <c r="J25" s="19" t="s">
        <v>52</v>
      </c>
      <c r="K25" s="13">
        <v>4823</v>
      </c>
      <c r="L25" s="22">
        <v>44966</v>
      </c>
      <c r="M25" s="30">
        <v>20520000</v>
      </c>
      <c r="N25" s="13">
        <v>49623</v>
      </c>
      <c r="O25" s="22">
        <v>45072</v>
      </c>
      <c r="P25" s="30">
        <v>20520000</v>
      </c>
      <c r="Q25" s="30">
        <v>20520000</v>
      </c>
      <c r="R25" s="22">
        <v>45065</v>
      </c>
      <c r="S25" s="22">
        <v>45071</v>
      </c>
      <c r="T25" s="22">
        <v>45082</v>
      </c>
      <c r="U25" s="22">
        <v>45260</v>
      </c>
      <c r="V25" s="25">
        <f t="shared" si="0"/>
        <v>178</v>
      </c>
      <c r="W25" s="22">
        <v>45076</v>
      </c>
      <c r="X25" s="44" t="s">
        <v>386</v>
      </c>
      <c r="Y25" s="22">
        <v>45392</v>
      </c>
      <c r="Z25" s="13" t="s">
        <v>387</v>
      </c>
      <c r="AA25" s="41" t="s">
        <v>345</v>
      </c>
      <c r="AB25" s="13">
        <v>0</v>
      </c>
      <c r="AC25" s="29">
        <v>0</v>
      </c>
      <c r="AD25" s="29">
        <v>0</v>
      </c>
      <c r="AE25" s="29">
        <v>0</v>
      </c>
      <c r="AF25" s="29">
        <v>0</v>
      </c>
      <c r="AG25" s="29">
        <v>0</v>
      </c>
      <c r="AH25" s="29">
        <v>0</v>
      </c>
      <c r="AI25" s="29">
        <v>0</v>
      </c>
      <c r="AJ25" s="13">
        <v>232004855</v>
      </c>
      <c r="AK25" s="38" t="s">
        <v>161</v>
      </c>
      <c r="AL25" s="16" t="s">
        <v>71</v>
      </c>
      <c r="AM25" s="13" t="s">
        <v>72</v>
      </c>
      <c r="AN25" s="13" t="s">
        <v>61</v>
      </c>
      <c r="AO25" s="30">
        <f t="shared" si="7"/>
        <v>20520000</v>
      </c>
      <c r="AP25" s="31">
        <v>0</v>
      </c>
      <c r="AQ25" s="32">
        <f t="shared" si="8"/>
        <v>20520000</v>
      </c>
      <c r="AR25" s="33">
        <f t="shared" si="1"/>
        <v>0</v>
      </c>
      <c r="AS25" s="33">
        <f t="shared" si="2"/>
        <v>1</v>
      </c>
    </row>
    <row r="26" spans="1:45" ht="156.75" x14ac:dyDescent="0.2">
      <c r="A26" s="13">
        <v>19</v>
      </c>
      <c r="B26" s="14" t="s">
        <v>220</v>
      </c>
      <c r="C26" s="14" t="s">
        <v>221</v>
      </c>
      <c r="D26" s="15" t="s">
        <v>154</v>
      </c>
      <c r="E26" s="38" t="s">
        <v>222</v>
      </c>
      <c r="F26" s="37" t="s">
        <v>223</v>
      </c>
      <c r="G26" s="38" t="s">
        <v>224</v>
      </c>
      <c r="H26" s="36" t="s">
        <v>78</v>
      </c>
      <c r="I26" s="18" t="s">
        <v>51</v>
      </c>
      <c r="J26" s="19" t="s">
        <v>52</v>
      </c>
      <c r="K26" s="13">
        <v>8123</v>
      </c>
      <c r="L26" s="22">
        <v>44980</v>
      </c>
      <c r="M26" s="30">
        <v>11000000</v>
      </c>
      <c r="N26" s="13">
        <v>24923</v>
      </c>
      <c r="O26" s="22">
        <v>45009</v>
      </c>
      <c r="P26" s="30">
        <v>11000000</v>
      </c>
      <c r="Q26" s="30">
        <v>11000000</v>
      </c>
      <c r="R26" s="22">
        <v>45006</v>
      </c>
      <c r="S26" s="22">
        <v>45007</v>
      </c>
      <c r="T26" s="22">
        <v>45016</v>
      </c>
      <c r="U26" s="22">
        <v>45260</v>
      </c>
      <c r="V26" s="25">
        <f t="shared" si="0"/>
        <v>244</v>
      </c>
      <c r="W26" s="22">
        <v>45015</v>
      </c>
      <c r="X26" s="44" t="s">
        <v>225</v>
      </c>
      <c r="Y26" s="22">
        <v>45381</v>
      </c>
      <c r="Z26" s="13" t="s">
        <v>226</v>
      </c>
      <c r="AA26" s="41" t="s">
        <v>227</v>
      </c>
      <c r="AB26" s="13">
        <v>0</v>
      </c>
      <c r="AC26" s="29">
        <v>0</v>
      </c>
      <c r="AD26" s="29">
        <v>0</v>
      </c>
      <c r="AE26" s="29">
        <v>0</v>
      </c>
      <c r="AF26" s="29">
        <v>0</v>
      </c>
      <c r="AG26" s="29">
        <v>0</v>
      </c>
      <c r="AH26" s="29">
        <v>0</v>
      </c>
      <c r="AI26" s="29">
        <v>0</v>
      </c>
      <c r="AJ26" s="13">
        <v>232003090</v>
      </c>
      <c r="AK26" s="38" t="s">
        <v>161</v>
      </c>
      <c r="AL26" s="16" t="s">
        <v>83</v>
      </c>
      <c r="AM26" s="13" t="s">
        <v>60</v>
      </c>
      <c r="AN26" s="13" t="s">
        <v>61</v>
      </c>
      <c r="AO26" s="30">
        <f t="shared" si="7"/>
        <v>11000000</v>
      </c>
      <c r="AP26" s="31">
        <v>0</v>
      </c>
      <c r="AQ26" s="32">
        <f t="shared" si="8"/>
        <v>11000000</v>
      </c>
      <c r="AR26" s="33">
        <f t="shared" si="1"/>
        <v>0</v>
      </c>
      <c r="AS26" s="33">
        <f t="shared" si="2"/>
        <v>1</v>
      </c>
    </row>
    <row r="27" spans="1:45" ht="85.5" x14ac:dyDescent="0.2">
      <c r="A27" s="13">
        <v>20</v>
      </c>
      <c r="B27" s="14" t="s">
        <v>228</v>
      </c>
      <c r="C27" s="14" t="s">
        <v>229</v>
      </c>
      <c r="D27" s="15" t="s">
        <v>230</v>
      </c>
      <c r="E27" s="38" t="s">
        <v>231</v>
      </c>
      <c r="F27" s="37" t="s">
        <v>232</v>
      </c>
      <c r="G27" s="38" t="s">
        <v>233</v>
      </c>
      <c r="H27" s="38" t="s">
        <v>234</v>
      </c>
      <c r="I27" s="18" t="s">
        <v>235</v>
      </c>
      <c r="J27" s="43" t="s">
        <v>52</v>
      </c>
      <c r="K27" s="13">
        <v>4723</v>
      </c>
      <c r="L27" s="22">
        <v>44964</v>
      </c>
      <c r="M27" s="30">
        <v>67630000</v>
      </c>
      <c r="N27" s="13">
        <v>15723</v>
      </c>
      <c r="O27" s="22">
        <v>45001</v>
      </c>
      <c r="P27" s="30">
        <v>67630000</v>
      </c>
      <c r="Q27" s="30">
        <v>67630000</v>
      </c>
      <c r="R27" s="22">
        <v>44998</v>
      </c>
      <c r="S27" s="22">
        <v>45001</v>
      </c>
      <c r="T27" s="22">
        <v>45002</v>
      </c>
      <c r="U27" s="22">
        <v>45275</v>
      </c>
      <c r="V27" s="25">
        <f t="shared" si="0"/>
        <v>273</v>
      </c>
      <c r="W27" s="22">
        <v>45002</v>
      </c>
      <c r="X27" s="26" t="s">
        <v>236</v>
      </c>
      <c r="Y27" s="44" t="s">
        <v>237</v>
      </c>
      <c r="Z27" s="22" t="s">
        <v>238</v>
      </c>
      <c r="AA27" s="41" t="s">
        <v>239</v>
      </c>
      <c r="AB27" s="13">
        <v>0</v>
      </c>
      <c r="AC27" s="29">
        <v>0</v>
      </c>
      <c r="AD27" s="29">
        <v>0</v>
      </c>
      <c r="AE27" s="29">
        <v>0</v>
      </c>
      <c r="AF27" s="29">
        <v>0</v>
      </c>
      <c r="AG27" s="29">
        <v>0</v>
      </c>
      <c r="AH27" s="29">
        <v>0</v>
      </c>
      <c r="AI27" s="29">
        <v>0</v>
      </c>
      <c r="AJ27" s="13">
        <v>232002646</v>
      </c>
      <c r="AK27" s="38" t="s">
        <v>240</v>
      </c>
      <c r="AL27" s="16" t="s">
        <v>71</v>
      </c>
      <c r="AM27" s="13" t="s">
        <v>60</v>
      </c>
      <c r="AN27" s="13" t="s">
        <v>61</v>
      </c>
      <c r="AO27" s="30">
        <f t="shared" si="7"/>
        <v>67630000</v>
      </c>
      <c r="AP27" s="31">
        <v>913509</v>
      </c>
      <c r="AQ27" s="32">
        <f t="shared" si="8"/>
        <v>66716491</v>
      </c>
      <c r="AR27" s="33">
        <f t="shared" si="1"/>
        <v>1.3507452314061807E-2</v>
      </c>
      <c r="AS27" s="33">
        <f t="shared" si="2"/>
        <v>0.98649254768593819</v>
      </c>
    </row>
    <row r="28" spans="1:45" ht="85.5" x14ac:dyDescent="0.2">
      <c r="A28" s="13">
        <v>21</v>
      </c>
      <c r="B28" s="14" t="s">
        <v>241</v>
      </c>
      <c r="C28" s="14" t="s">
        <v>242</v>
      </c>
      <c r="D28" s="15" t="s">
        <v>97</v>
      </c>
      <c r="E28" s="38" t="s">
        <v>243</v>
      </c>
      <c r="F28" s="37">
        <v>72333749</v>
      </c>
      <c r="G28" s="38" t="s">
        <v>244</v>
      </c>
      <c r="H28" s="38" t="s">
        <v>138</v>
      </c>
      <c r="I28" s="18" t="s">
        <v>235</v>
      </c>
      <c r="J28" s="43" t="s">
        <v>52</v>
      </c>
      <c r="K28" s="13">
        <v>5623</v>
      </c>
      <c r="L28" s="22">
        <v>44967</v>
      </c>
      <c r="M28" s="30">
        <v>1500000</v>
      </c>
      <c r="N28" s="13">
        <v>27023</v>
      </c>
      <c r="O28" s="22">
        <v>45013</v>
      </c>
      <c r="P28" s="30">
        <v>766500</v>
      </c>
      <c r="Q28" s="30">
        <v>766500</v>
      </c>
      <c r="R28" s="22">
        <v>45006</v>
      </c>
      <c r="S28" s="22">
        <v>45012</v>
      </c>
      <c r="T28" s="22">
        <v>45030</v>
      </c>
      <c r="U28" s="22">
        <v>45275</v>
      </c>
      <c r="V28" s="25">
        <f t="shared" si="0"/>
        <v>245</v>
      </c>
      <c r="W28" s="22">
        <v>45028</v>
      </c>
      <c r="X28" s="26" t="s">
        <v>245</v>
      </c>
      <c r="Y28" s="44" t="s">
        <v>246</v>
      </c>
      <c r="Z28" s="22" t="s">
        <v>247</v>
      </c>
      <c r="AA28" s="41" t="s">
        <v>248</v>
      </c>
      <c r="AB28" s="13">
        <v>0</v>
      </c>
      <c r="AC28" s="29">
        <v>0</v>
      </c>
      <c r="AD28" s="29">
        <v>0</v>
      </c>
      <c r="AE28" s="29">
        <v>0</v>
      </c>
      <c r="AF28" s="29">
        <v>0</v>
      </c>
      <c r="AG28" s="29">
        <v>0</v>
      </c>
      <c r="AH28" s="29">
        <v>0</v>
      </c>
      <c r="AI28" s="29">
        <v>0</v>
      </c>
      <c r="AJ28" s="13">
        <v>232003343</v>
      </c>
      <c r="AK28" s="38" t="s">
        <v>249</v>
      </c>
      <c r="AL28" s="16" t="s">
        <v>71</v>
      </c>
      <c r="AM28" s="13" t="s">
        <v>60</v>
      </c>
      <c r="AN28" s="13" t="s">
        <v>61</v>
      </c>
      <c r="AO28" s="30">
        <f t="shared" si="7"/>
        <v>766500</v>
      </c>
      <c r="AP28" s="31">
        <v>0</v>
      </c>
      <c r="AQ28" s="32">
        <f t="shared" si="8"/>
        <v>766500</v>
      </c>
      <c r="AR28" s="33">
        <f t="shared" si="1"/>
        <v>0</v>
      </c>
      <c r="AS28" s="33">
        <f t="shared" si="2"/>
        <v>1</v>
      </c>
    </row>
    <row r="29" spans="1:45" ht="85.5" x14ac:dyDescent="0.2">
      <c r="A29" s="13">
        <v>22</v>
      </c>
      <c r="B29" s="14" t="s">
        <v>250</v>
      </c>
      <c r="C29" s="14" t="s">
        <v>251</v>
      </c>
      <c r="D29" s="15" t="s">
        <v>47</v>
      </c>
      <c r="E29" s="38" t="s">
        <v>252</v>
      </c>
      <c r="F29" s="37" t="s">
        <v>253</v>
      </c>
      <c r="G29" s="38" t="s">
        <v>254</v>
      </c>
      <c r="H29" s="38" t="s">
        <v>138</v>
      </c>
      <c r="I29" s="18" t="s">
        <v>255</v>
      </c>
      <c r="J29" s="43" t="s">
        <v>52</v>
      </c>
      <c r="K29" s="13">
        <v>6423</v>
      </c>
      <c r="L29" s="22">
        <v>44973</v>
      </c>
      <c r="M29" s="30">
        <v>5546600</v>
      </c>
      <c r="N29" s="13">
        <v>27123</v>
      </c>
      <c r="O29" s="22">
        <v>45013</v>
      </c>
      <c r="P29" s="30">
        <v>4823200</v>
      </c>
      <c r="Q29" s="39">
        <v>4823200</v>
      </c>
      <c r="R29" s="22">
        <v>45006</v>
      </c>
      <c r="S29" s="22">
        <v>45012</v>
      </c>
      <c r="T29" s="22">
        <v>45033</v>
      </c>
      <c r="U29" s="22">
        <v>45076</v>
      </c>
      <c r="V29" s="25">
        <f t="shared" si="0"/>
        <v>43</v>
      </c>
      <c r="W29" s="22">
        <v>45029</v>
      </c>
      <c r="X29" s="44" t="s">
        <v>256</v>
      </c>
      <c r="Y29" s="44" t="s">
        <v>257</v>
      </c>
      <c r="Z29" s="22" t="s">
        <v>258</v>
      </c>
      <c r="AA29" s="41" t="s">
        <v>259</v>
      </c>
      <c r="AB29" s="13">
        <v>0</v>
      </c>
      <c r="AC29" s="29">
        <v>0</v>
      </c>
      <c r="AD29" s="29">
        <v>0</v>
      </c>
      <c r="AE29" s="29">
        <v>0</v>
      </c>
      <c r="AF29" s="29">
        <v>2340480</v>
      </c>
      <c r="AG29" s="29">
        <v>0</v>
      </c>
      <c r="AH29" s="29">
        <v>0</v>
      </c>
      <c r="AI29" s="29">
        <v>0</v>
      </c>
      <c r="AJ29" s="13">
        <v>232003384</v>
      </c>
      <c r="AK29" s="38" t="s">
        <v>58</v>
      </c>
      <c r="AL29" s="16" t="s">
        <v>71</v>
      </c>
      <c r="AM29" s="13" t="s">
        <v>72</v>
      </c>
      <c r="AN29" s="13" t="s">
        <v>61</v>
      </c>
      <c r="AO29" s="30">
        <f t="shared" si="7"/>
        <v>7163680</v>
      </c>
      <c r="AP29" s="31">
        <v>0</v>
      </c>
      <c r="AQ29" s="32">
        <f t="shared" si="8"/>
        <v>7163680</v>
      </c>
      <c r="AR29" s="33">
        <f t="shared" si="1"/>
        <v>0</v>
      </c>
      <c r="AS29" s="33">
        <f t="shared" si="2"/>
        <v>1</v>
      </c>
    </row>
    <row r="30" spans="1:45" ht="85.5" x14ac:dyDescent="0.2">
      <c r="A30" s="13">
        <v>23</v>
      </c>
      <c r="B30" s="14" t="s">
        <v>260</v>
      </c>
      <c r="C30" s="14" t="s">
        <v>261</v>
      </c>
      <c r="D30" s="15" t="s">
        <v>262</v>
      </c>
      <c r="E30" s="38" t="s">
        <v>263</v>
      </c>
      <c r="F30" s="37" t="s">
        <v>264</v>
      </c>
      <c r="G30" s="38" t="s">
        <v>265</v>
      </c>
      <c r="H30" s="36" t="s">
        <v>78</v>
      </c>
      <c r="I30" s="18" t="s">
        <v>51</v>
      </c>
      <c r="J30" s="43" t="s">
        <v>52</v>
      </c>
      <c r="K30" s="13">
        <v>8923</v>
      </c>
      <c r="L30" s="22">
        <v>44985</v>
      </c>
      <c r="M30" s="30">
        <v>37895346</v>
      </c>
      <c r="N30" s="13">
        <v>31323</v>
      </c>
      <c r="O30" s="22">
        <v>45033</v>
      </c>
      <c r="P30" s="30">
        <v>37895153</v>
      </c>
      <c r="Q30" s="30">
        <v>37895153</v>
      </c>
      <c r="R30" s="22">
        <v>45016</v>
      </c>
      <c r="S30" s="22">
        <v>45030</v>
      </c>
      <c r="T30" s="22">
        <v>45040</v>
      </c>
      <c r="U30" s="22">
        <v>45275</v>
      </c>
      <c r="V30" s="25">
        <f t="shared" si="0"/>
        <v>235</v>
      </c>
      <c r="W30" s="22">
        <v>45035</v>
      </c>
      <c r="X30" s="26" t="s">
        <v>266</v>
      </c>
      <c r="Y30" s="44" t="s">
        <v>267</v>
      </c>
      <c r="Z30" s="44" t="s">
        <v>268</v>
      </c>
      <c r="AA30" s="41" t="s">
        <v>269</v>
      </c>
      <c r="AB30" s="13">
        <v>0</v>
      </c>
      <c r="AC30" s="29">
        <v>0</v>
      </c>
      <c r="AD30" s="29">
        <v>0</v>
      </c>
      <c r="AE30" s="29">
        <v>0</v>
      </c>
      <c r="AF30" s="29">
        <v>0</v>
      </c>
      <c r="AG30" s="29">
        <v>0</v>
      </c>
      <c r="AH30" s="29">
        <v>0</v>
      </c>
      <c r="AI30" s="29">
        <v>0</v>
      </c>
      <c r="AJ30" s="13">
        <v>232003562</v>
      </c>
      <c r="AK30" s="38" t="s">
        <v>315</v>
      </c>
      <c r="AL30" s="16" t="s">
        <v>71</v>
      </c>
      <c r="AM30" s="13" t="s">
        <v>60</v>
      </c>
      <c r="AN30" s="13" t="s">
        <v>61</v>
      </c>
      <c r="AO30" s="30">
        <f t="shared" si="7"/>
        <v>37895153</v>
      </c>
      <c r="AP30" s="31">
        <v>0</v>
      </c>
      <c r="AQ30" s="32">
        <f t="shared" si="8"/>
        <v>37895153</v>
      </c>
      <c r="AR30" s="33">
        <f t="shared" si="1"/>
        <v>0</v>
      </c>
      <c r="AS30" s="33">
        <f t="shared" si="2"/>
        <v>1</v>
      </c>
    </row>
    <row r="31" spans="1:45" ht="57" x14ac:dyDescent="0.25">
      <c r="A31" s="13">
        <v>24</v>
      </c>
      <c r="B31" s="14" t="s">
        <v>270</v>
      </c>
      <c r="C31" s="35" t="s">
        <v>271</v>
      </c>
      <c r="D31" s="15" t="s">
        <v>47</v>
      </c>
      <c r="E31" s="38" t="s">
        <v>272</v>
      </c>
      <c r="F31" s="37" t="s">
        <v>273</v>
      </c>
      <c r="G31" s="38" t="s">
        <v>274</v>
      </c>
      <c r="H31" s="16" t="s">
        <v>67</v>
      </c>
      <c r="I31" s="18" t="s">
        <v>255</v>
      </c>
      <c r="J31" s="43" t="s">
        <v>52</v>
      </c>
      <c r="K31" s="13">
        <v>9623</v>
      </c>
      <c r="L31" s="22">
        <v>44991</v>
      </c>
      <c r="M31" s="30">
        <v>6151826</v>
      </c>
      <c r="N31" s="13">
        <v>32123</v>
      </c>
      <c r="O31" s="22">
        <v>45037</v>
      </c>
      <c r="P31" s="30">
        <v>4017831</v>
      </c>
      <c r="Q31" s="30">
        <v>4017831</v>
      </c>
      <c r="R31" s="22" t="s">
        <v>69</v>
      </c>
      <c r="S31" s="22" t="s">
        <v>69</v>
      </c>
      <c r="T31" s="22">
        <v>45037</v>
      </c>
      <c r="U31" s="22">
        <v>45078</v>
      </c>
      <c r="V31" s="25">
        <f t="shared" si="0"/>
        <v>41</v>
      </c>
      <c r="W31" s="22" t="s">
        <v>69</v>
      </c>
      <c r="X31" s="26" t="s">
        <v>69</v>
      </c>
      <c r="Y31" s="44" t="s">
        <v>69</v>
      </c>
      <c r="Z31" s="44" t="s">
        <v>69</v>
      </c>
      <c r="AA31" s="26" t="s">
        <v>69</v>
      </c>
      <c r="AB31" s="13">
        <v>0</v>
      </c>
      <c r="AC31" s="29">
        <v>0</v>
      </c>
      <c r="AD31" s="29">
        <v>0</v>
      </c>
      <c r="AE31" s="29">
        <v>0</v>
      </c>
      <c r="AF31" s="29">
        <v>0</v>
      </c>
      <c r="AG31" s="29">
        <v>0</v>
      </c>
      <c r="AH31" s="29">
        <v>0</v>
      </c>
      <c r="AI31" s="29">
        <v>0</v>
      </c>
      <c r="AJ31" s="13">
        <v>232003663</v>
      </c>
      <c r="AK31" s="38" t="s">
        <v>58</v>
      </c>
      <c r="AL31" s="16" t="s">
        <v>71</v>
      </c>
      <c r="AM31" s="13" t="s">
        <v>72</v>
      </c>
      <c r="AN31" s="13" t="s">
        <v>61</v>
      </c>
      <c r="AO31" s="30">
        <f t="shared" si="7"/>
        <v>4017831</v>
      </c>
      <c r="AP31" s="31">
        <v>0</v>
      </c>
      <c r="AQ31" s="32">
        <f t="shared" si="8"/>
        <v>4017831</v>
      </c>
      <c r="AR31" s="33">
        <f t="shared" si="1"/>
        <v>0</v>
      </c>
      <c r="AS31" s="33">
        <f t="shared" si="2"/>
        <v>1</v>
      </c>
    </row>
    <row r="32" spans="1:45" ht="57" x14ac:dyDescent="0.25">
      <c r="A32" s="13">
        <v>25</v>
      </c>
      <c r="B32" s="14" t="s">
        <v>275</v>
      </c>
      <c r="C32" s="35" t="s">
        <v>276</v>
      </c>
      <c r="D32" s="15" t="s">
        <v>47</v>
      </c>
      <c r="E32" s="38" t="s">
        <v>277</v>
      </c>
      <c r="F32" s="37">
        <v>900365660</v>
      </c>
      <c r="G32" s="38" t="s">
        <v>278</v>
      </c>
      <c r="H32" s="16" t="s">
        <v>67</v>
      </c>
      <c r="I32" s="18" t="s">
        <v>255</v>
      </c>
      <c r="J32" s="43" t="s">
        <v>52</v>
      </c>
      <c r="K32" s="13">
        <v>9623</v>
      </c>
      <c r="L32" s="22">
        <v>44991</v>
      </c>
      <c r="M32" s="30">
        <v>6151826</v>
      </c>
      <c r="N32" s="13">
        <v>32223</v>
      </c>
      <c r="O32" s="22">
        <v>45037</v>
      </c>
      <c r="P32" s="30">
        <v>2124000</v>
      </c>
      <c r="Q32" s="30">
        <v>2124000</v>
      </c>
      <c r="R32" s="22" t="s">
        <v>69</v>
      </c>
      <c r="S32" s="22" t="s">
        <v>69</v>
      </c>
      <c r="T32" s="22">
        <v>45037</v>
      </c>
      <c r="U32" s="22">
        <v>45078</v>
      </c>
      <c r="V32" s="25">
        <f t="shared" si="0"/>
        <v>41</v>
      </c>
      <c r="W32" s="22" t="s">
        <v>69</v>
      </c>
      <c r="X32" s="26" t="s">
        <v>69</v>
      </c>
      <c r="Y32" s="44" t="s">
        <v>69</v>
      </c>
      <c r="Z32" s="44" t="s">
        <v>69</v>
      </c>
      <c r="AA32" s="26" t="s">
        <v>69</v>
      </c>
      <c r="AB32" s="13">
        <v>0</v>
      </c>
      <c r="AC32" s="29">
        <v>0</v>
      </c>
      <c r="AD32" s="29">
        <v>0</v>
      </c>
      <c r="AE32" s="29">
        <v>0</v>
      </c>
      <c r="AF32" s="29">
        <v>0</v>
      </c>
      <c r="AG32" s="29">
        <v>0</v>
      </c>
      <c r="AH32" s="29">
        <v>0</v>
      </c>
      <c r="AI32" s="29">
        <v>0</v>
      </c>
      <c r="AJ32" s="13">
        <v>232003664</v>
      </c>
      <c r="AK32" s="38" t="s">
        <v>58</v>
      </c>
      <c r="AL32" s="16" t="s">
        <v>71</v>
      </c>
      <c r="AM32" s="13" t="s">
        <v>60</v>
      </c>
      <c r="AN32" s="13" t="s">
        <v>61</v>
      </c>
      <c r="AO32" s="30">
        <f t="shared" si="7"/>
        <v>2124000</v>
      </c>
      <c r="AP32" s="31">
        <v>0</v>
      </c>
      <c r="AQ32" s="32">
        <f t="shared" si="8"/>
        <v>2124000</v>
      </c>
      <c r="AR32" s="33">
        <f t="shared" si="1"/>
        <v>0</v>
      </c>
      <c r="AS32" s="33">
        <f t="shared" si="2"/>
        <v>1</v>
      </c>
    </row>
    <row r="33" spans="1:45" ht="71.25" x14ac:dyDescent="0.2">
      <c r="A33" s="13">
        <v>26</v>
      </c>
      <c r="B33" s="14" t="s">
        <v>279</v>
      </c>
      <c r="C33" s="35" t="s">
        <v>280</v>
      </c>
      <c r="D33" s="15" t="s">
        <v>262</v>
      </c>
      <c r="E33" s="38" t="s">
        <v>281</v>
      </c>
      <c r="F33" s="37" t="s">
        <v>282</v>
      </c>
      <c r="G33" s="38" t="s">
        <v>283</v>
      </c>
      <c r="H33" s="36" t="s">
        <v>78</v>
      </c>
      <c r="I33" s="18" t="s">
        <v>51</v>
      </c>
      <c r="J33" s="43" t="s">
        <v>52</v>
      </c>
      <c r="K33" s="13">
        <v>13823</v>
      </c>
      <c r="L33" s="22">
        <v>45033</v>
      </c>
      <c r="M33" s="30">
        <v>371100000</v>
      </c>
      <c r="N33" s="13">
        <v>34223</v>
      </c>
      <c r="O33" s="22">
        <v>45043</v>
      </c>
      <c r="P33" s="30">
        <v>340628805</v>
      </c>
      <c r="Q33" s="30">
        <v>340628805</v>
      </c>
      <c r="R33" s="22">
        <v>45040</v>
      </c>
      <c r="S33" s="22">
        <v>45042</v>
      </c>
      <c r="T33" s="22">
        <v>45043</v>
      </c>
      <c r="U33" s="22">
        <v>45275</v>
      </c>
      <c r="V33" s="25">
        <f t="shared" si="0"/>
        <v>232</v>
      </c>
      <c r="W33" s="22">
        <v>45043</v>
      </c>
      <c r="X33" s="26" t="s">
        <v>284</v>
      </c>
      <c r="Y33" s="44" t="s">
        <v>285</v>
      </c>
      <c r="Z33" s="44" t="s">
        <v>286</v>
      </c>
      <c r="AA33" s="41" t="s">
        <v>287</v>
      </c>
      <c r="AB33" s="13">
        <v>0</v>
      </c>
      <c r="AC33" s="29">
        <v>0</v>
      </c>
      <c r="AD33" s="29">
        <v>0</v>
      </c>
      <c r="AE33" s="29">
        <v>0</v>
      </c>
      <c r="AF33" s="29">
        <v>0</v>
      </c>
      <c r="AG33" s="29">
        <v>0</v>
      </c>
      <c r="AH33" s="29">
        <v>0</v>
      </c>
      <c r="AI33" s="29">
        <v>0</v>
      </c>
      <c r="AJ33" s="13">
        <v>232003834</v>
      </c>
      <c r="AK33" s="38" t="s">
        <v>219</v>
      </c>
      <c r="AL33" s="16" t="s">
        <v>71</v>
      </c>
      <c r="AM33" s="13" t="s">
        <v>60</v>
      </c>
      <c r="AN33" s="13" t="s">
        <v>61</v>
      </c>
      <c r="AO33" s="30">
        <f t="shared" si="7"/>
        <v>340628805</v>
      </c>
      <c r="AP33" s="31">
        <v>0</v>
      </c>
      <c r="AQ33" s="32">
        <f t="shared" si="8"/>
        <v>340628805</v>
      </c>
      <c r="AR33" s="33">
        <f t="shared" si="1"/>
        <v>0</v>
      </c>
      <c r="AS33" s="33">
        <f t="shared" si="2"/>
        <v>1</v>
      </c>
    </row>
    <row r="34" spans="1:45" ht="85.5" x14ac:dyDescent="0.2">
      <c r="A34" s="13">
        <v>27</v>
      </c>
      <c r="B34" s="14" t="s">
        <v>288</v>
      </c>
      <c r="C34" s="35" t="s">
        <v>289</v>
      </c>
      <c r="D34" s="15" t="s">
        <v>134</v>
      </c>
      <c r="E34" s="38" t="s">
        <v>290</v>
      </c>
      <c r="F34" s="37" t="s">
        <v>291</v>
      </c>
      <c r="G34" s="38" t="s">
        <v>292</v>
      </c>
      <c r="H34" s="36" t="s">
        <v>138</v>
      </c>
      <c r="I34" s="18" t="s">
        <v>235</v>
      </c>
      <c r="J34" s="43" t="s">
        <v>52</v>
      </c>
      <c r="K34" s="13">
        <v>6723</v>
      </c>
      <c r="L34" s="22">
        <v>44974</v>
      </c>
      <c r="M34" s="30">
        <v>22800000</v>
      </c>
      <c r="N34" s="13">
        <v>38823</v>
      </c>
      <c r="O34" s="22">
        <v>45051</v>
      </c>
      <c r="P34" s="30">
        <v>18452296.25</v>
      </c>
      <c r="Q34" s="30">
        <v>18452296.25</v>
      </c>
      <c r="R34" s="22">
        <v>45041</v>
      </c>
      <c r="S34" s="22">
        <v>45050</v>
      </c>
      <c r="T34" s="22">
        <v>45075</v>
      </c>
      <c r="U34" s="22">
        <v>45282</v>
      </c>
      <c r="V34" s="25">
        <f t="shared" si="0"/>
        <v>207</v>
      </c>
      <c r="W34" s="22">
        <v>45055</v>
      </c>
      <c r="X34" s="26" t="s">
        <v>294</v>
      </c>
      <c r="Y34" s="44">
        <v>46378</v>
      </c>
      <c r="Z34" s="44" t="s">
        <v>295</v>
      </c>
      <c r="AA34" s="41" t="s">
        <v>296</v>
      </c>
      <c r="AB34" s="13">
        <v>0</v>
      </c>
      <c r="AC34" s="29">
        <v>0</v>
      </c>
      <c r="AD34" s="29">
        <v>0</v>
      </c>
      <c r="AE34" s="29">
        <v>0</v>
      </c>
      <c r="AF34" s="29">
        <v>0</v>
      </c>
      <c r="AG34" s="29">
        <v>0</v>
      </c>
      <c r="AH34" s="29">
        <v>0</v>
      </c>
      <c r="AI34" s="29">
        <v>0</v>
      </c>
      <c r="AJ34" s="13">
        <v>232004277</v>
      </c>
      <c r="AK34" s="38" t="s">
        <v>105</v>
      </c>
      <c r="AL34" s="16" t="s">
        <v>71</v>
      </c>
      <c r="AM34" s="13" t="s">
        <v>60</v>
      </c>
      <c r="AN34" s="13" t="s">
        <v>61</v>
      </c>
      <c r="AO34" s="30">
        <f t="shared" si="7"/>
        <v>18452296.25</v>
      </c>
      <c r="AP34" s="31">
        <v>0</v>
      </c>
      <c r="AQ34" s="32">
        <f t="shared" si="8"/>
        <v>18452296.25</v>
      </c>
      <c r="AR34" s="33">
        <f t="shared" si="1"/>
        <v>0</v>
      </c>
      <c r="AS34" s="33">
        <f t="shared" si="2"/>
        <v>1</v>
      </c>
    </row>
    <row r="35" spans="1:45" ht="156.75" x14ac:dyDescent="0.2">
      <c r="A35" s="13">
        <v>28</v>
      </c>
      <c r="B35" s="14" t="s">
        <v>297</v>
      </c>
      <c r="C35" s="35" t="s">
        <v>298</v>
      </c>
      <c r="D35" s="15" t="s">
        <v>154</v>
      </c>
      <c r="E35" s="38" t="s">
        <v>299</v>
      </c>
      <c r="F35" s="37" t="s">
        <v>300</v>
      </c>
      <c r="G35" s="38" t="s">
        <v>301</v>
      </c>
      <c r="H35" s="36" t="s">
        <v>78</v>
      </c>
      <c r="I35" s="18" t="s">
        <v>51</v>
      </c>
      <c r="J35" s="43" t="s">
        <v>52</v>
      </c>
      <c r="K35" s="13">
        <v>8623</v>
      </c>
      <c r="L35" s="22">
        <v>44985</v>
      </c>
      <c r="M35" s="30">
        <v>42560005</v>
      </c>
      <c r="N35" s="13">
        <v>38423</v>
      </c>
      <c r="O35" s="22">
        <v>45051</v>
      </c>
      <c r="P35" s="30">
        <v>42560005</v>
      </c>
      <c r="Q35" s="30">
        <v>42560005</v>
      </c>
      <c r="R35" s="22">
        <v>45042</v>
      </c>
      <c r="S35" s="22">
        <v>45050</v>
      </c>
      <c r="T35" s="22">
        <v>45062</v>
      </c>
      <c r="U35" s="22">
        <v>45280</v>
      </c>
      <c r="V35" s="25">
        <f t="shared" si="0"/>
        <v>218</v>
      </c>
      <c r="W35" s="22">
        <v>45058</v>
      </c>
      <c r="X35" s="26" t="s">
        <v>302</v>
      </c>
      <c r="Y35" s="44" t="s">
        <v>303</v>
      </c>
      <c r="Z35" s="44" t="s">
        <v>304</v>
      </c>
      <c r="AA35" s="41" t="s">
        <v>305</v>
      </c>
      <c r="AB35" s="13">
        <v>0</v>
      </c>
      <c r="AC35" s="29">
        <v>0</v>
      </c>
      <c r="AD35" s="29">
        <v>0</v>
      </c>
      <c r="AE35" s="29">
        <v>0</v>
      </c>
      <c r="AF35" s="29">
        <v>0</v>
      </c>
      <c r="AG35" s="29">
        <v>0</v>
      </c>
      <c r="AH35" s="29">
        <v>0</v>
      </c>
      <c r="AI35" s="29">
        <v>0</v>
      </c>
      <c r="AJ35" s="13">
        <v>232004443</v>
      </c>
      <c r="AK35" s="38" t="s">
        <v>161</v>
      </c>
      <c r="AL35" s="16" t="s">
        <v>71</v>
      </c>
      <c r="AM35" s="13" t="s">
        <v>60</v>
      </c>
      <c r="AN35" s="13" t="s">
        <v>61</v>
      </c>
      <c r="AO35" s="30">
        <f t="shared" si="7"/>
        <v>42560005</v>
      </c>
      <c r="AP35" s="31">
        <v>0</v>
      </c>
      <c r="AQ35" s="32">
        <f t="shared" si="8"/>
        <v>42560005</v>
      </c>
      <c r="AR35" s="33">
        <f t="shared" si="1"/>
        <v>0</v>
      </c>
      <c r="AS35" s="33">
        <f t="shared" si="2"/>
        <v>1</v>
      </c>
    </row>
    <row r="36" spans="1:45" ht="85.5" x14ac:dyDescent="0.2">
      <c r="A36" s="13">
        <v>29</v>
      </c>
      <c r="B36" s="14" t="s">
        <v>306</v>
      </c>
      <c r="C36" s="35" t="s">
        <v>307</v>
      </c>
      <c r="D36" s="15" t="s">
        <v>262</v>
      </c>
      <c r="E36" s="38" t="s">
        <v>308</v>
      </c>
      <c r="F36" s="37" t="s">
        <v>309</v>
      </c>
      <c r="G36" s="38" t="s">
        <v>310</v>
      </c>
      <c r="H36" s="36" t="s">
        <v>78</v>
      </c>
      <c r="I36" s="18" t="s">
        <v>51</v>
      </c>
      <c r="J36" s="43" t="s">
        <v>52</v>
      </c>
      <c r="K36" s="13">
        <v>12423</v>
      </c>
      <c r="L36" s="22">
        <v>45014</v>
      </c>
      <c r="M36" s="30">
        <v>27306941</v>
      </c>
      <c r="N36" s="13">
        <v>39423</v>
      </c>
      <c r="O36" s="22">
        <v>45054</v>
      </c>
      <c r="P36" s="30">
        <v>27306941</v>
      </c>
      <c r="Q36" s="30">
        <v>27306941</v>
      </c>
      <c r="R36" s="22">
        <v>45049</v>
      </c>
      <c r="S36" s="22">
        <v>45051</v>
      </c>
      <c r="T36" s="22">
        <v>45057</v>
      </c>
      <c r="U36" s="22">
        <v>45275</v>
      </c>
      <c r="V36" s="25">
        <f t="shared" si="0"/>
        <v>218</v>
      </c>
      <c r="W36" s="22">
        <v>45055</v>
      </c>
      <c r="X36" s="26" t="s">
        <v>311</v>
      </c>
      <c r="Y36" s="44" t="s">
        <v>312</v>
      </c>
      <c r="Z36" s="44" t="s">
        <v>313</v>
      </c>
      <c r="AA36" s="41" t="s">
        <v>314</v>
      </c>
      <c r="AB36" s="13">
        <v>0</v>
      </c>
      <c r="AC36" s="29">
        <v>0</v>
      </c>
      <c r="AD36" s="29">
        <v>0</v>
      </c>
      <c r="AE36" s="29">
        <v>0</v>
      </c>
      <c r="AF36" s="29">
        <v>0</v>
      </c>
      <c r="AG36" s="29">
        <v>0</v>
      </c>
      <c r="AH36" s="29">
        <v>0</v>
      </c>
      <c r="AI36" s="29">
        <v>0</v>
      </c>
      <c r="AJ36" s="13">
        <v>232004252</v>
      </c>
      <c r="AK36" s="38" t="s">
        <v>315</v>
      </c>
      <c r="AL36" s="16" t="s">
        <v>316</v>
      </c>
      <c r="AM36" s="13" t="s">
        <v>60</v>
      </c>
      <c r="AN36" s="13" t="s">
        <v>61</v>
      </c>
      <c r="AO36" s="30">
        <f t="shared" si="7"/>
        <v>27306941</v>
      </c>
      <c r="AP36" s="31">
        <v>0</v>
      </c>
      <c r="AQ36" s="32">
        <f t="shared" si="8"/>
        <v>27306941</v>
      </c>
      <c r="AR36" s="33">
        <f t="shared" si="1"/>
        <v>0</v>
      </c>
      <c r="AS36" s="33">
        <f t="shared" si="2"/>
        <v>1</v>
      </c>
    </row>
    <row r="37" spans="1:45" ht="85.5" x14ac:dyDescent="0.2">
      <c r="A37" s="50">
        <v>30</v>
      </c>
      <c r="B37" s="14" t="s">
        <v>317</v>
      </c>
      <c r="C37" s="35" t="s">
        <v>318</v>
      </c>
      <c r="D37" s="18" t="s">
        <v>262</v>
      </c>
      <c r="E37" s="51" t="s">
        <v>319</v>
      </c>
      <c r="F37" s="52" t="s">
        <v>320</v>
      </c>
      <c r="G37" s="18" t="s">
        <v>321</v>
      </c>
      <c r="H37" s="53" t="s">
        <v>78</v>
      </c>
      <c r="I37" s="18" t="s">
        <v>51</v>
      </c>
      <c r="J37" s="43" t="s">
        <v>388</v>
      </c>
      <c r="K37" s="50">
        <v>9523</v>
      </c>
      <c r="L37" s="23">
        <v>44988</v>
      </c>
      <c r="M37" s="54">
        <v>50898651</v>
      </c>
      <c r="N37" s="50">
        <v>38323</v>
      </c>
      <c r="O37" s="23">
        <v>45051</v>
      </c>
      <c r="P37" s="54">
        <v>50898651</v>
      </c>
      <c r="Q37" s="54">
        <v>0</v>
      </c>
      <c r="R37" s="23">
        <v>45043</v>
      </c>
      <c r="S37" s="23">
        <v>45050</v>
      </c>
      <c r="T37" s="23" t="s">
        <v>69</v>
      </c>
      <c r="U37" s="23" t="s">
        <v>69</v>
      </c>
      <c r="V37" s="25" t="s">
        <v>389</v>
      </c>
      <c r="W37" s="23">
        <v>45078</v>
      </c>
      <c r="X37" s="35" t="s">
        <v>390</v>
      </c>
      <c r="Y37" s="24">
        <v>45292</v>
      </c>
      <c r="Z37" s="55">
        <v>3000176</v>
      </c>
      <c r="AA37" s="56" t="s">
        <v>322</v>
      </c>
      <c r="AB37" s="50">
        <v>0</v>
      </c>
      <c r="AC37" s="57">
        <v>0</v>
      </c>
      <c r="AD37" s="57">
        <v>0</v>
      </c>
      <c r="AE37" s="57">
        <v>0</v>
      </c>
      <c r="AF37" s="57">
        <v>0</v>
      </c>
      <c r="AG37" s="57">
        <v>0</v>
      </c>
      <c r="AH37" s="57">
        <v>0</v>
      </c>
      <c r="AI37" s="57">
        <v>0</v>
      </c>
      <c r="AJ37" s="50" t="s">
        <v>69</v>
      </c>
      <c r="AK37" s="58" t="s">
        <v>69</v>
      </c>
      <c r="AL37" s="59" t="s">
        <v>71</v>
      </c>
      <c r="AM37" s="50" t="s">
        <v>60</v>
      </c>
      <c r="AN37" s="50" t="s">
        <v>61</v>
      </c>
      <c r="AO37" s="54">
        <f t="shared" si="7"/>
        <v>0</v>
      </c>
      <c r="AP37" s="32">
        <v>0</v>
      </c>
      <c r="AQ37" s="32">
        <f t="shared" si="8"/>
        <v>0</v>
      </c>
      <c r="AR37" s="60" t="s">
        <v>389</v>
      </c>
      <c r="AS37" s="60" t="s">
        <v>389</v>
      </c>
    </row>
    <row r="38" spans="1:45" ht="71.25" x14ac:dyDescent="0.2">
      <c r="A38" s="13">
        <v>31</v>
      </c>
      <c r="B38" s="14" t="s">
        <v>323</v>
      </c>
      <c r="C38" s="35" t="s">
        <v>318</v>
      </c>
      <c r="D38" s="15" t="s">
        <v>97</v>
      </c>
      <c r="E38" s="38" t="s">
        <v>281</v>
      </c>
      <c r="F38" s="37" t="s">
        <v>282</v>
      </c>
      <c r="G38" s="15" t="s">
        <v>324</v>
      </c>
      <c r="H38" s="36" t="s">
        <v>78</v>
      </c>
      <c r="I38" s="18" t="s">
        <v>51</v>
      </c>
      <c r="J38" s="43" t="s">
        <v>52</v>
      </c>
      <c r="K38" s="13">
        <v>12723</v>
      </c>
      <c r="L38" s="22">
        <v>45016</v>
      </c>
      <c r="M38" s="30">
        <v>95328921</v>
      </c>
      <c r="N38" s="13">
        <v>40423</v>
      </c>
      <c r="O38" s="22">
        <v>45057</v>
      </c>
      <c r="P38" s="30">
        <v>86823094</v>
      </c>
      <c r="Q38" s="30">
        <v>86823094</v>
      </c>
      <c r="R38" s="22">
        <v>45055</v>
      </c>
      <c r="S38" s="22">
        <v>45056</v>
      </c>
      <c r="T38" s="22">
        <v>45065</v>
      </c>
      <c r="U38" s="22">
        <v>45260</v>
      </c>
      <c r="V38" s="25">
        <f t="shared" si="0"/>
        <v>195</v>
      </c>
      <c r="W38" s="22">
        <v>45058</v>
      </c>
      <c r="X38" s="26" t="s">
        <v>325</v>
      </c>
      <c r="Y38" s="44" t="s">
        <v>326</v>
      </c>
      <c r="Z38" s="106" t="s">
        <v>327</v>
      </c>
      <c r="AA38" s="41" t="s">
        <v>328</v>
      </c>
      <c r="AB38" s="13">
        <v>0</v>
      </c>
      <c r="AC38" s="29">
        <v>0</v>
      </c>
      <c r="AD38" s="29">
        <v>0</v>
      </c>
      <c r="AE38" s="29">
        <v>0</v>
      </c>
      <c r="AF38" s="29">
        <v>0</v>
      </c>
      <c r="AG38" s="29">
        <v>0</v>
      </c>
      <c r="AH38" s="29">
        <v>0</v>
      </c>
      <c r="AI38" s="29">
        <v>0</v>
      </c>
      <c r="AJ38" s="13">
        <v>232004411</v>
      </c>
      <c r="AK38" s="38" t="s">
        <v>105</v>
      </c>
      <c r="AL38" s="16" t="s">
        <v>83</v>
      </c>
      <c r="AM38" s="13" t="s">
        <v>60</v>
      </c>
      <c r="AN38" s="13" t="s">
        <v>61</v>
      </c>
      <c r="AO38" s="30">
        <f t="shared" si="7"/>
        <v>86823094</v>
      </c>
      <c r="AP38" s="31">
        <v>0</v>
      </c>
      <c r="AQ38" s="32">
        <f t="shared" si="8"/>
        <v>86823094</v>
      </c>
      <c r="AR38" s="33">
        <f t="shared" ref="AR38:AR84" si="9">+AP38/AO38</f>
        <v>0</v>
      </c>
      <c r="AS38" s="33">
        <f t="shared" ref="AS38:AS84" si="10">+AQ38/AO38</f>
        <v>1</v>
      </c>
    </row>
    <row r="39" spans="1:45" ht="71.25" x14ac:dyDescent="0.2">
      <c r="A39" s="13">
        <v>32</v>
      </c>
      <c r="B39" s="14" t="s">
        <v>329</v>
      </c>
      <c r="C39" s="35" t="s">
        <v>330</v>
      </c>
      <c r="D39" s="15" t="s">
        <v>47</v>
      </c>
      <c r="E39" s="38" t="s">
        <v>331</v>
      </c>
      <c r="F39" s="37" t="s">
        <v>332</v>
      </c>
      <c r="G39" s="15" t="s">
        <v>333</v>
      </c>
      <c r="H39" s="36" t="s">
        <v>138</v>
      </c>
      <c r="I39" s="18" t="s">
        <v>51</v>
      </c>
      <c r="J39" s="43" t="s">
        <v>52</v>
      </c>
      <c r="K39" s="13">
        <v>62223</v>
      </c>
      <c r="L39" s="22">
        <v>44971</v>
      </c>
      <c r="M39" s="30">
        <v>5000000</v>
      </c>
      <c r="N39" s="13">
        <v>47823</v>
      </c>
      <c r="O39" s="22">
        <v>45069</v>
      </c>
      <c r="P39" s="30">
        <v>5000000</v>
      </c>
      <c r="Q39" s="30">
        <v>5000000</v>
      </c>
      <c r="R39" s="22">
        <v>45061</v>
      </c>
      <c r="S39" s="22">
        <v>45064</v>
      </c>
      <c r="T39" s="22">
        <v>45082</v>
      </c>
      <c r="U39" s="22">
        <v>45275</v>
      </c>
      <c r="V39" s="25">
        <f t="shared" si="0"/>
        <v>193</v>
      </c>
      <c r="W39" s="22">
        <v>45077</v>
      </c>
      <c r="X39" s="26" t="s">
        <v>346</v>
      </c>
      <c r="Y39" s="44" t="s">
        <v>347</v>
      </c>
      <c r="Z39" s="44" t="s">
        <v>348</v>
      </c>
      <c r="AA39" s="41" t="s">
        <v>334</v>
      </c>
      <c r="AB39" s="13">
        <v>0</v>
      </c>
      <c r="AC39" s="29">
        <v>0</v>
      </c>
      <c r="AD39" s="29">
        <v>0</v>
      </c>
      <c r="AE39" s="29">
        <v>0</v>
      </c>
      <c r="AF39" s="29">
        <v>0</v>
      </c>
      <c r="AG39" s="29">
        <v>0</v>
      </c>
      <c r="AH39" s="29">
        <v>0</v>
      </c>
      <c r="AI39" s="29">
        <v>0</v>
      </c>
      <c r="AJ39" s="13">
        <v>232004925</v>
      </c>
      <c r="AK39" s="38" t="s">
        <v>58</v>
      </c>
      <c r="AL39" s="16" t="s">
        <v>316</v>
      </c>
      <c r="AM39" s="13" t="s">
        <v>60</v>
      </c>
      <c r="AN39" s="13" t="s">
        <v>61</v>
      </c>
      <c r="AO39" s="30">
        <f t="shared" si="7"/>
        <v>5000000</v>
      </c>
      <c r="AP39" s="31">
        <v>0</v>
      </c>
      <c r="AQ39" s="32">
        <f t="shared" si="8"/>
        <v>5000000</v>
      </c>
      <c r="AR39" s="33">
        <f t="shared" si="9"/>
        <v>0</v>
      </c>
      <c r="AS39" s="33">
        <f t="shared" si="10"/>
        <v>1</v>
      </c>
    </row>
    <row r="40" spans="1:45" ht="71.25" x14ac:dyDescent="0.2">
      <c r="A40" s="13">
        <v>33</v>
      </c>
      <c r="B40" s="14" t="s">
        <v>349</v>
      </c>
      <c r="C40" s="35" t="s">
        <v>350</v>
      </c>
      <c r="D40" s="15" t="s">
        <v>171</v>
      </c>
      <c r="E40" s="38" t="s">
        <v>351</v>
      </c>
      <c r="F40" s="37" t="s">
        <v>352</v>
      </c>
      <c r="G40" s="15" t="s">
        <v>353</v>
      </c>
      <c r="H40" s="36" t="s">
        <v>78</v>
      </c>
      <c r="I40" s="18" t="s">
        <v>51</v>
      </c>
      <c r="J40" s="43" t="s">
        <v>52</v>
      </c>
      <c r="K40" s="13">
        <v>14123</v>
      </c>
      <c r="L40" s="22">
        <v>45035</v>
      </c>
      <c r="M40" s="30">
        <v>59221120</v>
      </c>
      <c r="N40" s="13">
        <v>50623</v>
      </c>
      <c r="O40" s="22">
        <v>45077</v>
      </c>
      <c r="P40" s="30">
        <v>59221120</v>
      </c>
      <c r="Q40" s="30">
        <v>59221120</v>
      </c>
      <c r="R40" s="22">
        <v>45065</v>
      </c>
      <c r="S40" s="22">
        <v>45076</v>
      </c>
      <c r="T40" s="22">
        <v>45084</v>
      </c>
      <c r="U40" s="22">
        <v>45275</v>
      </c>
      <c r="V40" s="25">
        <f t="shared" si="0"/>
        <v>191</v>
      </c>
      <c r="W40" s="22">
        <v>45082</v>
      </c>
      <c r="X40" s="26" t="s">
        <v>391</v>
      </c>
      <c r="Y40" s="44" t="s">
        <v>392</v>
      </c>
      <c r="Z40" s="44" t="s">
        <v>393</v>
      </c>
      <c r="AA40" s="41" t="s">
        <v>354</v>
      </c>
      <c r="AB40" s="13">
        <v>0</v>
      </c>
      <c r="AC40" s="29">
        <v>0</v>
      </c>
      <c r="AD40" s="29">
        <v>0</v>
      </c>
      <c r="AE40" s="29">
        <v>0</v>
      </c>
      <c r="AF40" s="29">
        <v>0</v>
      </c>
      <c r="AG40" s="29">
        <v>0</v>
      </c>
      <c r="AH40" s="29">
        <v>0</v>
      </c>
      <c r="AI40" s="29">
        <v>0</v>
      </c>
      <c r="AJ40" s="13">
        <v>232005017</v>
      </c>
      <c r="AK40" s="38" t="s">
        <v>177</v>
      </c>
      <c r="AL40" s="16" t="s">
        <v>71</v>
      </c>
      <c r="AM40" s="13" t="s">
        <v>60</v>
      </c>
      <c r="AN40" s="13" t="s">
        <v>61</v>
      </c>
      <c r="AO40" s="30">
        <f t="shared" si="7"/>
        <v>59221120</v>
      </c>
      <c r="AP40" s="31">
        <v>0</v>
      </c>
      <c r="AQ40" s="32">
        <f t="shared" si="8"/>
        <v>59221120</v>
      </c>
      <c r="AR40" s="33">
        <f t="shared" si="9"/>
        <v>0</v>
      </c>
      <c r="AS40" s="33">
        <f t="shared" si="10"/>
        <v>1</v>
      </c>
    </row>
    <row r="41" spans="1:45" ht="71.25" x14ac:dyDescent="0.2">
      <c r="A41" s="13">
        <v>34</v>
      </c>
      <c r="B41" s="14" t="s">
        <v>355</v>
      </c>
      <c r="C41" s="35" t="s">
        <v>356</v>
      </c>
      <c r="D41" s="15" t="s">
        <v>262</v>
      </c>
      <c r="E41" s="38" t="s">
        <v>357</v>
      </c>
      <c r="F41" s="37" t="s">
        <v>358</v>
      </c>
      <c r="G41" s="15" t="s">
        <v>359</v>
      </c>
      <c r="H41" s="36" t="s">
        <v>78</v>
      </c>
      <c r="I41" s="18" t="s">
        <v>51</v>
      </c>
      <c r="J41" s="43" t="s">
        <v>52</v>
      </c>
      <c r="K41" s="13">
        <v>17623</v>
      </c>
      <c r="L41" s="22">
        <v>45055</v>
      </c>
      <c r="M41" s="30">
        <v>18947673</v>
      </c>
      <c r="N41" s="13">
        <v>50123</v>
      </c>
      <c r="O41" s="22">
        <v>45075</v>
      </c>
      <c r="P41" s="30">
        <v>18940950</v>
      </c>
      <c r="Q41" s="30">
        <v>18940950</v>
      </c>
      <c r="R41" s="22">
        <v>45071</v>
      </c>
      <c r="S41" s="22">
        <v>45075</v>
      </c>
      <c r="T41" s="22">
        <v>45079</v>
      </c>
      <c r="U41" s="22">
        <v>45275</v>
      </c>
      <c r="V41" s="25">
        <f t="shared" si="0"/>
        <v>196</v>
      </c>
      <c r="W41" s="22">
        <v>45078</v>
      </c>
      <c r="X41" s="26" t="s">
        <v>394</v>
      </c>
      <c r="Y41" s="44" t="s">
        <v>395</v>
      </c>
      <c r="Z41" s="44" t="s">
        <v>396</v>
      </c>
      <c r="AA41" s="41" t="s">
        <v>360</v>
      </c>
      <c r="AB41" s="13">
        <v>0</v>
      </c>
      <c r="AC41" s="29">
        <v>0</v>
      </c>
      <c r="AD41" s="29">
        <v>0</v>
      </c>
      <c r="AE41" s="29">
        <v>0</v>
      </c>
      <c r="AF41" s="29">
        <v>0</v>
      </c>
      <c r="AG41" s="29">
        <v>0</v>
      </c>
      <c r="AH41" s="29">
        <v>0</v>
      </c>
      <c r="AI41" s="29">
        <v>0</v>
      </c>
      <c r="AJ41" s="13">
        <v>232004927</v>
      </c>
      <c r="AK41" s="38" t="s">
        <v>315</v>
      </c>
      <c r="AL41" s="16" t="s">
        <v>83</v>
      </c>
      <c r="AM41" s="13" t="s">
        <v>60</v>
      </c>
      <c r="AN41" s="13" t="s">
        <v>61</v>
      </c>
      <c r="AO41" s="30">
        <f t="shared" si="7"/>
        <v>18940950</v>
      </c>
      <c r="AP41" s="31">
        <v>0</v>
      </c>
      <c r="AQ41" s="32">
        <f t="shared" si="8"/>
        <v>18940950</v>
      </c>
      <c r="AR41" s="33">
        <f t="shared" si="9"/>
        <v>0</v>
      </c>
      <c r="AS41" s="33">
        <f t="shared" si="10"/>
        <v>1</v>
      </c>
    </row>
    <row r="42" spans="1:45" ht="71.25" x14ac:dyDescent="0.2">
      <c r="A42" s="13">
        <v>35</v>
      </c>
      <c r="B42" s="14" t="s">
        <v>361</v>
      </c>
      <c r="C42" s="35" t="s">
        <v>362</v>
      </c>
      <c r="D42" s="15" t="s">
        <v>262</v>
      </c>
      <c r="E42" s="38" t="s">
        <v>357</v>
      </c>
      <c r="F42" s="37" t="s">
        <v>358</v>
      </c>
      <c r="G42" s="15" t="s">
        <v>363</v>
      </c>
      <c r="H42" s="36" t="s">
        <v>78</v>
      </c>
      <c r="I42" s="18" t="s">
        <v>51</v>
      </c>
      <c r="J42" s="43" t="s">
        <v>52</v>
      </c>
      <c r="K42" s="13">
        <v>17723</v>
      </c>
      <c r="L42" s="22">
        <v>45055</v>
      </c>
      <c r="M42" s="30">
        <v>21176811</v>
      </c>
      <c r="N42" s="13">
        <v>50223</v>
      </c>
      <c r="O42" s="22">
        <v>45075</v>
      </c>
      <c r="P42" s="30">
        <v>21176811</v>
      </c>
      <c r="Q42" s="30">
        <v>21176811</v>
      </c>
      <c r="R42" s="22">
        <v>45065</v>
      </c>
      <c r="S42" s="22">
        <v>45075</v>
      </c>
      <c r="T42" s="22">
        <v>45079</v>
      </c>
      <c r="U42" s="22">
        <v>45275</v>
      </c>
      <c r="V42" s="25">
        <f t="shared" si="0"/>
        <v>196</v>
      </c>
      <c r="W42" s="22">
        <v>45077</v>
      </c>
      <c r="X42" s="26" t="s">
        <v>394</v>
      </c>
      <c r="Y42" s="44" t="s">
        <v>395</v>
      </c>
      <c r="Z42" s="44" t="s">
        <v>397</v>
      </c>
      <c r="AA42" s="41" t="s">
        <v>364</v>
      </c>
      <c r="AB42" s="13">
        <v>0</v>
      </c>
      <c r="AC42" s="29">
        <v>0</v>
      </c>
      <c r="AD42" s="29">
        <v>0</v>
      </c>
      <c r="AE42" s="29">
        <v>0</v>
      </c>
      <c r="AF42" s="29">
        <v>0</v>
      </c>
      <c r="AG42" s="29">
        <v>0</v>
      </c>
      <c r="AH42" s="29">
        <v>0</v>
      </c>
      <c r="AI42" s="29">
        <v>0</v>
      </c>
      <c r="AJ42" s="13">
        <v>232004889</v>
      </c>
      <c r="AK42" s="38" t="s">
        <v>315</v>
      </c>
      <c r="AL42" s="16" t="s">
        <v>83</v>
      </c>
      <c r="AM42" s="13" t="s">
        <v>60</v>
      </c>
      <c r="AN42" s="13" t="s">
        <v>61</v>
      </c>
      <c r="AO42" s="30">
        <f t="shared" si="7"/>
        <v>21176811</v>
      </c>
      <c r="AP42" s="31">
        <v>0</v>
      </c>
      <c r="AQ42" s="32">
        <f t="shared" si="8"/>
        <v>21176811</v>
      </c>
      <c r="AR42" s="33">
        <f t="shared" si="9"/>
        <v>0</v>
      </c>
      <c r="AS42" s="33">
        <f t="shared" si="10"/>
        <v>1</v>
      </c>
    </row>
    <row r="43" spans="1:45" ht="71.25" x14ac:dyDescent="0.2">
      <c r="A43" s="13">
        <v>36</v>
      </c>
      <c r="B43" s="14" t="s">
        <v>365</v>
      </c>
      <c r="C43" s="35" t="s">
        <v>366</v>
      </c>
      <c r="D43" s="15" t="s">
        <v>262</v>
      </c>
      <c r="E43" s="38" t="s">
        <v>357</v>
      </c>
      <c r="F43" s="37" t="s">
        <v>358</v>
      </c>
      <c r="G43" s="15" t="s">
        <v>367</v>
      </c>
      <c r="H43" s="36" t="s">
        <v>78</v>
      </c>
      <c r="I43" s="18" t="s">
        <v>51</v>
      </c>
      <c r="J43" s="43" t="s">
        <v>52</v>
      </c>
      <c r="K43" s="13">
        <v>18323</v>
      </c>
      <c r="L43" s="22">
        <v>45055</v>
      </c>
      <c r="M43" s="30">
        <v>17833104</v>
      </c>
      <c r="N43" s="13">
        <v>49923</v>
      </c>
      <c r="O43" s="22">
        <v>45075</v>
      </c>
      <c r="P43" s="30">
        <v>17831436</v>
      </c>
      <c r="Q43" s="30">
        <v>17831436</v>
      </c>
      <c r="R43" s="22">
        <v>45065</v>
      </c>
      <c r="S43" s="22">
        <v>45071</v>
      </c>
      <c r="T43" s="22">
        <v>45079</v>
      </c>
      <c r="U43" s="22">
        <v>45275</v>
      </c>
      <c r="V43" s="25">
        <f t="shared" si="0"/>
        <v>196</v>
      </c>
      <c r="W43" s="22">
        <v>45077</v>
      </c>
      <c r="X43" s="26" t="s">
        <v>398</v>
      </c>
      <c r="Y43" s="44" t="s">
        <v>395</v>
      </c>
      <c r="Z43" s="44" t="s">
        <v>399</v>
      </c>
      <c r="AA43" s="41" t="s">
        <v>368</v>
      </c>
      <c r="AB43" s="13">
        <v>0</v>
      </c>
      <c r="AC43" s="29">
        <v>0</v>
      </c>
      <c r="AD43" s="29">
        <v>0</v>
      </c>
      <c r="AE43" s="29">
        <v>0</v>
      </c>
      <c r="AF43" s="29">
        <v>0</v>
      </c>
      <c r="AG43" s="29">
        <v>0</v>
      </c>
      <c r="AH43" s="29">
        <v>0</v>
      </c>
      <c r="AI43" s="29">
        <v>0</v>
      </c>
      <c r="AJ43" s="13">
        <v>232004890</v>
      </c>
      <c r="AK43" s="38" t="s">
        <v>315</v>
      </c>
      <c r="AL43" s="16" t="s">
        <v>316</v>
      </c>
      <c r="AM43" s="13" t="s">
        <v>60</v>
      </c>
      <c r="AN43" s="13" t="s">
        <v>61</v>
      </c>
      <c r="AO43" s="30">
        <f t="shared" si="7"/>
        <v>17831436</v>
      </c>
      <c r="AP43" s="31">
        <v>0</v>
      </c>
      <c r="AQ43" s="32">
        <f t="shared" si="8"/>
        <v>17831436</v>
      </c>
      <c r="AR43" s="33">
        <f t="shared" si="9"/>
        <v>0</v>
      </c>
      <c r="AS43" s="33">
        <f t="shared" si="10"/>
        <v>1</v>
      </c>
    </row>
    <row r="44" spans="1:45" ht="71.25" x14ac:dyDescent="0.2">
      <c r="A44" s="13">
        <v>37</v>
      </c>
      <c r="B44" s="14" t="s">
        <v>369</v>
      </c>
      <c r="C44" s="35" t="s">
        <v>370</v>
      </c>
      <c r="D44" s="15" t="s">
        <v>262</v>
      </c>
      <c r="E44" s="38" t="s">
        <v>371</v>
      </c>
      <c r="F44" s="37" t="s">
        <v>372</v>
      </c>
      <c r="G44" s="15" t="s">
        <v>373</v>
      </c>
      <c r="H44" s="36" t="s">
        <v>78</v>
      </c>
      <c r="I44" s="18" t="s">
        <v>51</v>
      </c>
      <c r="J44" s="43" t="s">
        <v>52</v>
      </c>
      <c r="K44" s="13">
        <v>13323</v>
      </c>
      <c r="L44" s="22">
        <v>45028</v>
      </c>
      <c r="M44" s="30">
        <v>44211237</v>
      </c>
      <c r="N44" s="13">
        <v>50523</v>
      </c>
      <c r="O44" s="22">
        <v>45077</v>
      </c>
      <c r="P44" s="30">
        <v>43870403</v>
      </c>
      <c r="Q44" s="30">
        <v>43870403</v>
      </c>
      <c r="R44" s="22">
        <v>45071</v>
      </c>
      <c r="S44" s="22">
        <v>45076</v>
      </c>
      <c r="T44" s="22">
        <v>45090</v>
      </c>
      <c r="U44" s="22">
        <v>45275</v>
      </c>
      <c r="V44" s="25">
        <f t="shared" si="0"/>
        <v>185</v>
      </c>
      <c r="W44" s="22">
        <v>45086</v>
      </c>
      <c r="X44" s="26" t="s">
        <v>400</v>
      </c>
      <c r="Y44" s="44" t="s">
        <v>401</v>
      </c>
      <c r="Z44" s="44" t="s">
        <v>402</v>
      </c>
      <c r="AA44" s="41" t="s">
        <v>374</v>
      </c>
      <c r="AB44" s="13">
        <v>0</v>
      </c>
      <c r="AC44" s="29">
        <v>0</v>
      </c>
      <c r="AD44" s="29">
        <v>0</v>
      </c>
      <c r="AE44" s="29">
        <v>0</v>
      </c>
      <c r="AF44" s="29">
        <v>0</v>
      </c>
      <c r="AG44" s="29">
        <v>0</v>
      </c>
      <c r="AH44" s="29">
        <v>0</v>
      </c>
      <c r="AI44" s="29">
        <v>0</v>
      </c>
      <c r="AJ44" s="13">
        <v>232005122</v>
      </c>
      <c r="AK44" s="38" t="s">
        <v>315</v>
      </c>
      <c r="AL44" s="16" t="s">
        <v>71</v>
      </c>
      <c r="AM44" s="13" t="s">
        <v>60</v>
      </c>
      <c r="AN44" s="13" t="s">
        <v>61</v>
      </c>
      <c r="AO44" s="30">
        <f t="shared" si="7"/>
        <v>43870403</v>
      </c>
      <c r="AP44" s="31">
        <v>0</v>
      </c>
      <c r="AQ44" s="32">
        <f t="shared" si="8"/>
        <v>43870403</v>
      </c>
      <c r="AR44" s="33">
        <f t="shared" si="9"/>
        <v>0</v>
      </c>
      <c r="AS44" s="33">
        <f t="shared" si="10"/>
        <v>1</v>
      </c>
    </row>
    <row r="45" spans="1:45" ht="71.25" x14ac:dyDescent="0.2">
      <c r="A45" s="13">
        <v>38</v>
      </c>
      <c r="B45" s="14" t="s">
        <v>375</v>
      </c>
      <c r="C45" s="35" t="s">
        <v>376</v>
      </c>
      <c r="D45" s="15" t="s">
        <v>262</v>
      </c>
      <c r="E45" s="38" t="s">
        <v>377</v>
      </c>
      <c r="F45" s="37" t="s">
        <v>378</v>
      </c>
      <c r="G45" s="15" t="s">
        <v>379</v>
      </c>
      <c r="H45" s="36" t="s">
        <v>78</v>
      </c>
      <c r="I45" s="18" t="s">
        <v>51</v>
      </c>
      <c r="J45" s="43" t="s">
        <v>52</v>
      </c>
      <c r="K45" s="13">
        <v>10123</v>
      </c>
      <c r="L45" s="22">
        <v>44993</v>
      </c>
      <c r="M45" s="30">
        <v>45140045</v>
      </c>
      <c r="N45" s="13">
        <v>50323</v>
      </c>
      <c r="O45" s="22">
        <v>45076</v>
      </c>
      <c r="P45" s="30">
        <v>45040000</v>
      </c>
      <c r="Q45" s="30">
        <v>45040000</v>
      </c>
      <c r="R45" s="22">
        <v>45065</v>
      </c>
      <c r="S45" s="22">
        <v>45075</v>
      </c>
      <c r="T45" s="22">
        <v>45084</v>
      </c>
      <c r="U45" s="22">
        <v>45275</v>
      </c>
      <c r="V45" s="25">
        <f t="shared" si="0"/>
        <v>191</v>
      </c>
      <c r="W45" s="22">
        <v>45082</v>
      </c>
      <c r="X45" s="26" t="s">
        <v>394</v>
      </c>
      <c r="Y45" s="44" t="s">
        <v>395</v>
      </c>
      <c r="Z45" s="44" t="s">
        <v>403</v>
      </c>
      <c r="AA45" s="41" t="s">
        <v>380</v>
      </c>
      <c r="AB45" s="13">
        <v>0</v>
      </c>
      <c r="AC45" s="29">
        <v>0</v>
      </c>
      <c r="AD45" s="29">
        <v>0</v>
      </c>
      <c r="AE45" s="29">
        <v>0</v>
      </c>
      <c r="AF45" s="29">
        <v>0</v>
      </c>
      <c r="AG45" s="29">
        <v>0</v>
      </c>
      <c r="AH45" s="29">
        <v>0</v>
      </c>
      <c r="AI45" s="29">
        <v>0</v>
      </c>
      <c r="AJ45" s="13">
        <v>232005016</v>
      </c>
      <c r="AK45" s="38" t="s">
        <v>315</v>
      </c>
      <c r="AL45" s="16" t="s">
        <v>83</v>
      </c>
      <c r="AM45" s="13" t="s">
        <v>60</v>
      </c>
      <c r="AN45" s="13" t="s">
        <v>61</v>
      </c>
      <c r="AO45" s="30">
        <f t="shared" si="7"/>
        <v>45040000</v>
      </c>
      <c r="AP45" s="31">
        <v>0</v>
      </c>
      <c r="AQ45" s="32">
        <f t="shared" si="8"/>
        <v>45040000</v>
      </c>
      <c r="AR45" s="33">
        <f t="shared" si="9"/>
        <v>0</v>
      </c>
      <c r="AS45" s="33">
        <f t="shared" si="10"/>
        <v>1</v>
      </c>
    </row>
    <row r="46" spans="1:45" ht="71.25" x14ac:dyDescent="0.2">
      <c r="A46" s="13">
        <v>39</v>
      </c>
      <c r="B46" s="14" t="s">
        <v>381</v>
      </c>
      <c r="C46" s="35" t="s">
        <v>382</v>
      </c>
      <c r="D46" s="15" t="s">
        <v>97</v>
      </c>
      <c r="E46" s="38" t="s">
        <v>281</v>
      </c>
      <c r="F46" s="37" t="s">
        <v>282</v>
      </c>
      <c r="G46" s="15" t="s">
        <v>383</v>
      </c>
      <c r="H46" s="36" t="s">
        <v>78</v>
      </c>
      <c r="I46" s="18" t="s">
        <v>51</v>
      </c>
      <c r="J46" s="43" t="s">
        <v>52</v>
      </c>
      <c r="K46" s="13">
        <v>18523</v>
      </c>
      <c r="L46" s="22">
        <v>45055</v>
      </c>
      <c r="M46" s="30">
        <v>47875604</v>
      </c>
      <c r="N46" s="13">
        <v>50823</v>
      </c>
      <c r="O46" s="22">
        <v>45078</v>
      </c>
      <c r="P46" s="30">
        <v>47875604</v>
      </c>
      <c r="Q46" s="30">
        <v>47875604</v>
      </c>
      <c r="R46" s="22">
        <v>45075</v>
      </c>
      <c r="S46" s="22">
        <v>45077</v>
      </c>
      <c r="T46" s="22">
        <v>45083</v>
      </c>
      <c r="U46" s="22">
        <v>45260</v>
      </c>
      <c r="V46" s="25">
        <f t="shared" si="0"/>
        <v>177</v>
      </c>
      <c r="W46" s="22">
        <v>45078</v>
      </c>
      <c r="X46" s="26" t="s">
        <v>404</v>
      </c>
      <c r="Y46" s="44">
        <v>45381</v>
      </c>
      <c r="Z46" s="28">
        <v>1004101017901</v>
      </c>
      <c r="AA46" s="41" t="s">
        <v>384</v>
      </c>
      <c r="AB46" s="13">
        <v>0</v>
      </c>
      <c r="AC46" s="29">
        <v>0</v>
      </c>
      <c r="AD46" s="29">
        <v>0</v>
      </c>
      <c r="AE46" s="29">
        <v>0</v>
      </c>
      <c r="AF46" s="29">
        <v>0</v>
      </c>
      <c r="AG46" s="29">
        <v>0</v>
      </c>
      <c r="AH46" s="29">
        <v>0</v>
      </c>
      <c r="AI46" s="29">
        <v>0</v>
      </c>
      <c r="AJ46" s="13">
        <v>232004928</v>
      </c>
      <c r="AK46" s="38" t="s">
        <v>405</v>
      </c>
      <c r="AL46" s="16" t="s">
        <v>83</v>
      </c>
      <c r="AM46" s="13" t="s">
        <v>60</v>
      </c>
      <c r="AN46" s="13" t="s">
        <v>61</v>
      </c>
      <c r="AO46" s="30">
        <f t="shared" si="7"/>
        <v>47875604</v>
      </c>
      <c r="AP46" s="31">
        <v>0</v>
      </c>
      <c r="AQ46" s="32">
        <f t="shared" si="8"/>
        <v>47875604</v>
      </c>
      <c r="AR46" s="33">
        <f t="shared" si="9"/>
        <v>0</v>
      </c>
      <c r="AS46" s="33">
        <f t="shared" si="10"/>
        <v>1</v>
      </c>
    </row>
    <row r="47" spans="1:45" ht="71.25" x14ac:dyDescent="0.2">
      <c r="A47" s="13">
        <v>40</v>
      </c>
      <c r="B47" s="14" t="s">
        <v>406</v>
      </c>
      <c r="C47" s="35" t="s">
        <v>407</v>
      </c>
      <c r="D47" s="15" t="s">
        <v>262</v>
      </c>
      <c r="E47" s="38" t="s">
        <v>408</v>
      </c>
      <c r="F47" s="37" t="s">
        <v>409</v>
      </c>
      <c r="G47" s="15" t="s">
        <v>410</v>
      </c>
      <c r="H47" s="36" t="s">
        <v>78</v>
      </c>
      <c r="I47" s="18" t="s">
        <v>51</v>
      </c>
      <c r="J47" s="43" t="s">
        <v>52</v>
      </c>
      <c r="K47" s="13">
        <v>19723</v>
      </c>
      <c r="L47" s="22">
        <v>45063</v>
      </c>
      <c r="M47" s="30">
        <v>53870835</v>
      </c>
      <c r="N47" s="13">
        <v>52923</v>
      </c>
      <c r="O47" s="22">
        <v>45083</v>
      </c>
      <c r="P47" s="30">
        <v>53870000</v>
      </c>
      <c r="Q47" s="30">
        <v>53870000</v>
      </c>
      <c r="R47" s="22">
        <v>45077</v>
      </c>
      <c r="S47" s="22">
        <v>45082</v>
      </c>
      <c r="T47" s="22">
        <v>45086</v>
      </c>
      <c r="U47" s="22">
        <v>45275</v>
      </c>
      <c r="V47" s="25">
        <f t="shared" si="0"/>
        <v>189</v>
      </c>
      <c r="W47" s="22">
        <v>45086</v>
      </c>
      <c r="X47" s="26"/>
      <c r="Y47" s="44"/>
      <c r="Z47" s="44" t="s">
        <v>465</v>
      </c>
      <c r="AA47" s="41" t="s">
        <v>411</v>
      </c>
      <c r="AB47" s="13">
        <v>0</v>
      </c>
      <c r="AC47" s="29">
        <v>0</v>
      </c>
      <c r="AD47" s="29">
        <v>0</v>
      </c>
      <c r="AE47" s="29">
        <v>0</v>
      </c>
      <c r="AF47" s="29">
        <v>0</v>
      </c>
      <c r="AG47" s="29">
        <v>0</v>
      </c>
      <c r="AH47" s="29">
        <v>0</v>
      </c>
      <c r="AI47" s="29">
        <v>0</v>
      </c>
      <c r="AJ47" s="13">
        <v>232005083</v>
      </c>
      <c r="AK47" s="38" t="s">
        <v>315</v>
      </c>
      <c r="AL47" s="16" t="s">
        <v>71</v>
      </c>
      <c r="AM47" s="13" t="s">
        <v>60</v>
      </c>
      <c r="AN47" s="13" t="s">
        <v>61</v>
      </c>
      <c r="AO47" s="30">
        <f t="shared" si="7"/>
        <v>53870000</v>
      </c>
      <c r="AP47" s="31">
        <v>0</v>
      </c>
      <c r="AQ47" s="32">
        <f t="shared" si="8"/>
        <v>53870000</v>
      </c>
      <c r="AR47" s="33">
        <f t="shared" si="9"/>
        <v>0</v>
      </c>
      <c r="AS47" s="33">
        <f t="shared" si="10"/>
        <v>1</v>
      </c>
    </row>
    <row r="48" spans="1:45" ht="71.25" x14ac:dyDescent="0.2">
      <c r="A48" s="13">
        <v>41</v>
      </c>
      <c r="B48" s="14" t="s">
        <v>412</v>
      </c>
      <c r="C48" s="35" t="s">
        <v>413</v>
      </c>
      <c r="D48" s="15" t="s">
        <v>171</v>
      </c>
      <c r="E48" s="38" t="s">
        <v>414</v>
      </c>
      <c r="F48" s="37" t="s">
        <v>415</v>
      </c>
      <c r="G48" s="15" t="s">
        <v>416</v>
      </c>
      <c r="H48" s="36" t="s">
        <v>138</v>
      </c>
      <c r="I48" s="18" t="s">
        <v>51</v>
      </c>
      <c r="J48" s="43" t="s">
        <v>52</v>
      </c>
      <c r="K48" s="13">
        <v>1123</v>
      </c>
      <c r="L48" s="22">
        <v>44950</v>
      </c>
      <c r="M48" s="30">
        <v>3000000</v>
      </c>
      <c r="N48" s="13">
        <v>53923</v>
      </c>
      <c r="O48" s="22">
        <v>45084</v>
      </c>
      <c r="P48" s="30">
        <v>2280544</v>
      </c>
      <c r="Q48" s="30">
        <v>2280544</v>
      </c>
      <c r="R48" s="22">
        <v>45077</v>
      </c>
      <c r="S48" s="22">
        <v>45084</v>
      </c>
      <c r="T48" s="22">
        <v>45100</v>
      </c>
      <c r="U48" s="22">
        <v>45291</v>
      </c>
      <c r="V48" s="25">
        <f t="shared" si="0"/>
        <v>191</v>
      </c>
      <c r="W48" s="22">
        <v>45099</v>
      </c>
      <c r="X48" s="26" t="s">
        <v>466</v>
      </c>
      <c r="Y48" s="44" t="s">
        <v>467</v>
      </c>
      <c r="Z48" s="44" t="s">
        <v>468</v>
      </c>
      <c r="AA48" s="41" t="s">
        <v>417</v>
      </c>
      <c r="AB48" s="13">
        <v>0</v>
      </c>
      <c r="AC48" s="29">
        <v>0</v>
      </c>
      <c r="AD48" s="29">
        <v>0</v>
      </c>
      <c r="AE48" s="29">
        <v>0</v>
      </c>
      <c r="AF48" s="29">
        <v>0</v>
      </c>
      <c r="AG48" s="29">
        <v>0</v>
      </c>
      <c r="AH48" s="29">
        <v>0</v>
      </c>
      <c r="AI48" s="29">
        <v>0</v>
      </c>
      <c r="AJ48" s="13">
        <v>232005366</v>
      </c>
      <c r="AK48" s="38" t="s">
        <v>177</v>
      </c>
      <c r="AL48" s="16" t="s">
        <v>71</v>
      </c>
      <c r="AM48" s="13" t="s">
        <v>60</v>
      </c>
      <c r="AN48" s="13" t="s">
        <v>61</v>
      </c>
      <c r="AO48" s="30">
        <f t="shared" si="7"/>
        <v>2280544</v>
      </c>
      <c r="AP48" s="31">
        <v>0</v>
      </c>
      <c r="AQ48" s="32">
        <f t="shared" si="8"/>
        <v>2280544</v>
      </c>
      <c r="AR48" s="33">
        <f t="shared" si="9"/>
        <v>0</v>
      </c>
      <c r="AS48" s="33">
        <f t="shared" si="10"/>
        <v>1</v>
      </c>
    </row>
    <row r="49" spans="1:45" ht="71.25" x14ac:dyDescent="0.2">
      <c r="A49" s="13">
        <v>42</v>
      </c>
      <c r="B49" s="14" t="s">
        <v>418</v>
      </c>
      <c r="C49" s="35" t="s">
        <v>419</v>
      </c>
      <c r="D49" s="15" t="s">
        <v>97</v>
      </c>
      <c r="E49" s="38" t="s">
        <v>420</v>
      </c>
      <c r="F49" s="37" t="s">
        <v>282</v>
      </c>
      <c r="G49" s="15" t="s">
        <v>421</v>
      </c>
      <c r="H49" s="36" t="s">
        <v>78</v>
      </c>
      <c r="I49" s="18" t="s">
        <v>51</v>
      </c>
      <c r="J49" s="43" t="s">
        <v>52</v>
      </c>
      <c r="K49" s="13">
        <v>20823</v>
      </c>
      <c r="L49" s="22">
        <v>45069</v>
      </c>
      <c r="M49" s="30">
        <v>111558866</v>
      </c>
      <c r="N49" s="13">
        <v>55423</v>
      </c>
      <c r="O49" s="22">
        <v>45086</v>
      </c>
      <c r="P49" s="30">
        <v>111558866</v>
      </c>
      <c r="Q49" s="30">
        <v>111558866</v>
      </c>
      <c r="R49" s="22">
        <v>45079</v>
      </c>
      <c r="S49" s="22">
        <v>45084</v>
      </c>
      <c r="T49" s="22">
        <v>45092</v>
      </c>
      <c r="U49" s="22">
        <v>45260</v>
      </c>
      <c r="V49" s="25">
        <f t="shared" si="0"/>
        <v>168</v>
      </c>
      <c r="W49" s="22">
        <v>45085</v>
      </c>
      <c r="X49" s="26" t="s">
        <v>422</v>
      </c>
      <c r="Y49" s="44" t="s">
        <v>423</v>
      </c>
      <c r="Z49" s="28" t="s">
        <v>424</v>
      </c>
      <c r="AA49" s="41" t="s">
        <v>425</v>
      </c>
      <c r="AB49" s="13">
        <v>0</v>
      </c>
      <c r="AC49" s="29">
        <v>0</v>
      </c>
      <c r="AD49" s="29">
        <v>0</v>
      </c>
      <c r="AE49" s="29">
        <v>0</v>
      </c>
      <c r="AF49" s="29">
        <v>0</v>
      </c>
      <c r="AG49" s="29">
        <v>0</v>
      </c>
      <c r="AH49" s="29">
        <v>0</v>
      </c>
      <c r="AI49" s="29">
        <v>0</v>
      </c>
      <c r="AJ49" s="13">
        <v>232005162</v>
      </c>
      <c r="AK49" s="38" t="s">
        <v>426</v>
      </c>
      <c r="AL49" s="16" t="s">
        <v>316</v>
      </c>
      <c r="AM49" s="13" t="s">
        <v>60</v>
      </c>
      <c r="AN49" s="13" t="s">
        <v>61</v>
      </c>
      <c r="AO49" s="30">
        <f t="shared" si="7"/>
        <v>111558866</v>
      </c>
      <c r="AP49" s="31">
        <v>0</v>
      </c>
      <c r="AQ49" s="32">
        <f t="shared" si="8"/>
        <v>111558866</v>
      </c>
      <c r="AR49" s="33">
        <f t="shared" si="9"/>
        <v>0</v>
      </c>
      <c r="AS49" s="33">
        <f t="shared" si="10"/>
        <v>1</v>
      </c>
    </row>
    <row r="50" spans="1:45" ht="71.25" x14ac:dyDescent="0.2">
      <c r="A50" s="13">
        <v>43</v>
      </c>
      <c r="B50" s="14" t="s">
        <v>427</v>
      </c>
      <c r="C50" s="35" t="s">
        <v>428</v>
      </c>
      <c r="D50" s="15" t="s">
        <v>262</v>
      </c>
      <c r="E50" s="38" t="s">
        <v>429</v>
      </c>
      <c r="F50" s="37" t="s">
        <v>430</v>
      </c>
      <c r="G50" s="15" t="s">
        <v>431</v>
      </c>
      <c r="H50" s="36" t="s">
        <v>78</v>
      </c>
      <c r="I50" s="18" t="s">
        <v>51</v>
      </c>
      <c r="J50" s="43" t="s">
        <v>52</v>
      </c>
      <c r="K50" s="13">
        <v>18223</v>
      </c>
      <c r="L50" s="22">
        <v>45055</v>
      </c>
      <c r="M50" s="30">
        <v>77276784</v>
      </c>
      <c r="N50" s="13">
        <v>58923</v>
      </c>
      <c r="O50" s="22">
        <v>45092</v>
      </c>
      <c r="P50" s="30">
        <v>77276700</v>
      </c>
      <c r="Q50" s="30">
        <v>77276700</v>
      </c>
      <c r="R50" s="22">
        <v>45085</v>
      </c>
      <c r="S50" s="22">
        <v>45091</v>
      </c>
      <c r="T50" s="22">
        <v>45107</v>
      </c>
      <c r="U50" s="22">
        <v>45275</v>
      </c>
      <c r="V50" s="25">
        <f t="shared" si="0"/>
        <v>168</v>
      </c>
      <c r="W50" s="22">
        <v>45103</v>
      </c>
      <c r="X50" s="26" t="s">
        <v>469</v>
      </c>
      <c r="Y50" s="44" t="s">
        <v>470</v>
      </c>
      <c r="Z50" s="44" t="s">
        <v>471</v>
      </c>
      <c r="AA50" s="41" t="s">
        <v>432</v>
      </c>
      <c r="AB50" s="13">
        <v>0</v>
      </c>
      <c r="AC50" s="29">
        <v>0</v>
      </c>
      <c r="AD50" s="29">
        <v>0</v>
      </c>
      <c r="AE50" s="29">
        <v>0</v>
      </c>
      <c r="AF50" s="29">
        <v>0</v>
      </c>
      <c r="AG50" s="29">
        <v>0</v>
      </c>
      <c r="AH50" s="29">
        <v>0</v>
      </c>
      <c r="AI50" s="29">
        <v>0</v>
      </c>
      <c r="AJ50" s="13">
        <v>232005552</v>
      </c>
      <c r="AK50" s="38" t="s">
        <v>315</v>
      </c>
      <c r="AL50" s="16" t="s">
        <v>316</v>
      </c>
      <c r="AM50" s="13" t="s">
        <v>60</v>
      </c>
      <c r="AN50" s="13" t="s">
        <v>61</v>
      </c>
      <c r="AO50" s="30">
        <f t="shared" si="7"/>
        <v>77276700</v>
      </c>
      <c r="AP50" s="31">
        <v>0</v>
      </c>
      <c r="AQ50" s="32">
        <f t="shared" si="8"/>
        <v>77276700</v>
      </c>
      <c r="AR50" s="33">
        <f t="shared" si="9"/>
        <v>0</v>
      </c>
      <c r="AS50" s="33">
        <f t="shared" si="10"/>
        <v>1</v>
      </c>
    </row>
    <row r="51" spans="1:45" ht="71.25" x14ac:dyDescent="0.2">
      <c r="A51" s="13">
        <v>44</v>
      </c>
      <c r="B51" s="14" t="s">
        <v>485</v>
      </c>
      <c r="C51" s="14" t="s">
        <v>486</v>
      </c>
      <c r="D51" s="15" t="s">
        <v>487</v>
      </c>
      <c r="E51" s="38" t="s">
        <v>488</v>
      </c>
      <c r="F51" s="37" t="s">
        <v>489</v>
      </c>
      <c r="G51" s="15" t="s">
        <v>490</v>
      </c>
      <c r="H51" s="36" t="s">
        <v>78</v>
      </c>
      <c r="I51" s="18" t="s">
        <v>51</v>
      </c>
      <c r="J51" s="43" t="s">
        <v>388</v>
      </c>
      <c r="K51" s="13">
        <v>2723</v>
      </c>
      <c r="L51" s="22">
        <v>44953</v>
      </c>
      <c r="M51" s="30">
        <v>355631500</v>
      </c>
      <c r="N51" s="13"/>
      <c r="O51" s="22"/>
      <c r="P51" s="30"/>
      <c r="Q51" s="30">
        <v>355631500</v>
      </c>
      <c r="R51" s="22">
        <v>45091</v>
      </c>
      <c r="S51" s="22">
        <v>45093</v>
      </c>
      <c r="T51" s="22"/>
      <c r="U51" s="22">
        <v>45275</v>
      </c>
      <c r="V51" s="25">
        <f t="shared" si="0"/>
        <v>45275</v>
      </c>
      <c r="W51" s="22"/>
      <c r="X51" s="26"/>
      <c r="Y51" s="44"/>
      <c r="Z51" s="44"/>
      <c r="AA51" s="41" t="s">
        <v>491</v>
      </c>
      <c r="AB51" s="13">
        <v>0</v>
      </c>
      <c r="AC51" s="29">
        <v>0</v>
      </c>
      <c r="AD51" s="29">
        <v>0</v>
      </c>
      <c r="AE51" s="29">
        <v>0</v>
      </c>
      <c r="AF51" s="29">
        <v>0</v>
      </c>
      <c r="AG51" s="29">
        <v>0</v>
      </c>
      <c r="AH51" s="29">
        <v>0</v>
      </c>
      <c r="AI51" s="29">
        <v>0</v>
      </c>
      <c r="AJ51" s="13"/>
      <c r="AK51" s="38"/>
      <c r="AL51" s="16" t="s">
        <v>71</v>
      </c>
      <c r="AM51" s="13" t="s">
        <v>60</v>
      </c>
      <c r="AN51" s="13" t="s">
        <v>61</v>
      </c>
      <c r="AO51" s="30">
        <f t="shared" si="7"/>
        <v>355631500</v>
      </c>
      <c r="AP51" s="31">
        <v>0</v>
      </c>
      <c r="AQ51" s="32">
        <f t="shared" si="8"/>
        <v>355631500</v>
      </c>
      <c r="AR51" s="33">
        <f t="shared" si="9"/>
        <v>0</v>
      </c>
      <c r="AS51" s="33">
        <f t="shared" si="10"/>
        <v>1</v>
      </c>
    </row>
    <row r="52" spans="1:45" ht="85.5" x14ac:dyDescent="0.2">
      <c r="A52" s="13">
        <v>45</v>
      </c>
      <c r="B52" s="14" t="s">
        <v>433</v>
      </c>
      <c r="C52" s="35" t="s">
        <v>434</v>
      </c>
      <c r="D52" s="15" t="s">
        <v>262</v>
      </c>
      <c r="E52" s="38" t="s">
        <v>435</v>
      </c>
      <c r="F52" s="37" t="s">
        <v>436</v>
      </c>
      <c r="G52" s="15" t="s">
        <v>437</v>
      </c>
      <c r="H52" s="36" t="s">
        <v>78</v>
      </c>
      <c r="I52" s="18" t="s">
        <v>51</v>
      </c>
      <c r="J52" s="43" t="s">
        <v>52</v>
      </c>
      <c r="K52" s="13">
        <v>15623</v>
      </c>
      <c r="L52" s="22">
        <v>45044</v>
      </c>
      <c r="M52" s="30">
        <v>97710549</v>
      </c>
      <c r="N52" s="13">
        <v>67823</v>
      </c>
      <c r="O52" s="22">
        <v>45120</v>
      </c>
      <c r="P52" s="30">
        <v>56978069</v>
      </c>
      <c r="Q52" s="30">
        <v>56978069</v>
      </c>
      <c r="R52" s="22">
        <v>45085</v>
      </c>
      <c r="S52" s="22">
        <v>45120</v>
      </c>
      <c r="T52" s="22">
        <v>45134</v>
      </c>
      <c r="U52" s="22">
        <v>45275</v>
      </c>
      <c r="V52" s="25">
        <f t="shared" si="0"/>
        <v>141</v>
      </c>
      <c r="W52" s="22">
        <v>45133</v>
      </c>
      <c r="X52" s="26" t="s">
        <v>492</v>
      </c>
      <c r="Y52" s="44" t="s">
        <v>395</v>
      </c>
      <c r="Z52" s="44" t="s">
        <v>493</v>
      </c>
      <c r="AA52" s="41" t="s">
        <v>438</v>
      </c>
      <c r="AB52" s="13">
        <v>0</v>
      </c>
      <c r="AC52" s="29">
        <v>0</v>
      </c>
      <c r="AD52" s="29">
        <v>0</v>
      </c>
      <c r="AE52" s="29">
        <v>0</v>
      </c>
      <c r="AF52" s="29">
        <v>0</v>
      </c>
      <c r="AG52" s="29">
        <v>0</v>
      </c>
      <c r="AH52" s="29">
        <v>0</v>
      </c>
      <c r="AI52" s="29">
        <v>0</v>
      </c>
      <c r="AJ52" s="13">
        <v>232006131</v>
      </c>
      <c r="AK52" s="38" t="s">
        <v>315</v>
      </c>
      <c r="AL52" s="16" t="s">
        <v>71</v>
      </c>
      <c r="AM52" s="13" t="s">
        <v>60</v>
      </c>
      <c r="AN52" s="13" t="s">
        <v>61</v>
      </c>
      <c r="AO52" s="30">
        <f t="shared" si="7"/>
        <v>56978069</v>
      </c>
      <c r="AP52" s="31">
        <v>0</v>
      </c>
      <c r="AQ52" s="32">
        <f t="shared" si="8"/>
        <v>56978069</v>
      </c>
      <c r="AR52" s="33">
        <f t="shared" si="9"/>
        <v>0</v>
      </c>
      <c r="AS52" s="33">
        <f t="shared" si="10"/>
        <v>1</v>
      </c>
    </row>
    <row r="53" spans="1:45" ht="85.5" x14ac:dyDescent="0.2">
      <c r="A53" s="13">
        <v>46</v>
      </c>
      <c r="B53" s="14" t="s">
        <v>439</v>
      </c>
      <c r="C53" s="35" t="s">
        <v>440</v>
      </c>
      <c r="D53" s="15" t="s">
        <v>262</v>
      </c>
      <c r="E53" s="38" t="s">
        <v>441</v>
      </c>
      <c r="F53" s="37" t="s">
        <v>442</v>
      </c>
      <c r="G53" s="15" t="s">
        <v>443</v>
      </c>
      <c r="H53" s="36" t="s">
        <v>78</v>
      </c>
      <c r="I53" s="18" t="s">
        <v>51</v>
      </c>
      <c r="J53" s="43" t="s">
        <v>52</v>
      </c>
      <c r="K53" s="13">
        <v>18423</v>
      </c>
      <c r="L53" s="22">
        <v>45055</v>
      </c>
      <c r="M53" s="30">
        <v>69103278</v>
      </c>
      <c r="N53" s="13">
        <v>59923</v>
      </c>
      <c r="O53" s="22">
        <v>45093</v>
      </c>
      <c r="P53" s="30">
        <v>69103200</v>
      </c>
      <c r="Q53" s="30">
        <v>69103200</v>
      </c>
      <c r="R53" s="22">
        <v>45085</v>
      </c>
      <c r="S53" s="22">
        <v>45092</v>
      </c>
      <c r="T53" s="22">
        <v>45106</v>
      </c>
      <c r="U53" s="22">
        <v>45275</v>
      </c>
      <c r="V53" s="25">
        <f t="shared" si="0"/>
        <v>169</v>
      </c>
      <c r="W53" s="22">
        <v>45105</v>
      </c>
      <c r="X53" s="26" t="s">
        <v>472</v>
      </c>
      <c r="Y53" s="44" t="s">
        <v>395</v>
      </c>
      <c r="Z53" s="44" t="s">
        <v>473</v>
      </c>
      <c r="AA53" s="41" t="s">
        <v>444</v>
      </c>
      <c r="AB53" s="13">
        <v>0</v>
      </c>
      <c r="AC53" s="29">
        <v>0</v>
      </c>
      <c r="AD53" s="29">
        <v>0</v>
      </c>
      <c r="AE53" s="29">
        <v>0</v>
      </c>
      <c r="AF53" s="29">
        <v>0</v>
      </c>
      <c r="AG53" s="29">
        <v>0</v>
      </c>
      <c r="AH53" s="29">
        <v>0</v>
      </c>
      <c r="AI53" s="29">
        <v>0</v>
      </c>
      <c r="AJ53" s="13">
        <v>232005529</v>
      </c>
      <c r="AK53" s="38" t="s">
        <v>315</v>
      </c>
      <c r="AL53" s="16" t="s">
        <v>71</v>
      </c>
      <c r="AM53" s="13" t="s">
        <v>60</v>
      </c>
      <c r="AN53" s="13" t="s">
        <v>61</v>
      </c>
      <c r="AO53" s="30">
        <f t="shared" si="7"/>
        <v>69103200</v>
      </c>
      <c r="AP53" s="31">
        <v>0</v>
      </c>
      <c r="AQ53" s="32">
        <f t="shared" si="8"/>
        <v>69103200</v>
      </c>
      <c r="AR53" s="33">
        <f t="shared" si="9"/>
        <v>0</v>
      </c>
      <c r="AS53" s="33">
        <f t="shared" si="10"/>
        <v>1</v>
      </c>
    </row>
    <row r="54" spans="1:45" ht="71.25" x14ac:dyDescent="0.2">
      <c r="A54" s="13">
        <v>47</v>
      </c>
      <c r="B54" s="14" t="s">
        <v>445</v>
      </c>
      <c r="C54" s="35" t="s">
        <v>446</v>
      </c>
      <c r="D54" s="15" t="s">
        <v>262</v>
      </c>
      <c r="E54" s="38" t="s">
        <v>447</v>
      </c>
      <c r="F54" s="37">
        <v>8917800933</v>
      </c>
      <c r="G54" s="15" t="s">
        <v>448</v>
      </c>
      <c r="H54" s="36" t="s">
        <v>78</v>
      </c>
      <c r="I54" s="18" t="s">
        <v>51</v>
      </c>
      <c r="J54" s="43" t="s">
        <v>52</v>
      </c>
      <c r="K54" s="13">
        <v>17823</v>
      </c>
      <c r="L54" s="22">
        <v>45055</v>
      </c>
      <c r="M54" s="30">
        <v>42353622</v>
      </c>
      <c r="N54" s="13">
        <v>59023</v>
      </c>
      <c r="O54" s="22">
        <v>45092</v>
      </c>
      <c r="P54" s="30">
        <v>42353600</v>
      </c>
      <c r="Q54" s="30">
        <v>42353600</v>
      </c>
      <c r="R54" s="22">
        <v>45085</v>
      </c>
      <c r="S54" s="22">
        <v>45091</v>
      </c>
      <c r="T54" s="22">
        <v>45107</v>
      </c>
      <c r="U54" s="22">
        <v>45275</v>
      </c>
      <c r="V54" s="25">
        <f t="shared" si="0"/>
        <v>168</v>
      </c>
      <c r="W54" s="22">
        <v>45106</v>
      </c>
      <c r="X54" s="26" t="s">
        <v>474</v>
      </c>
      <c r="Y54" s="44" t="s">
        <v>395</v>
      </c>
      <c r="Z54" s="44" t="s">
        <v>475</v>
      </c>
      <c r="AA54" s="41" t="s">
        <v>449</v>
      </c>
      <c r="AB54" s="13">
        <v>0</v>
      </c>
      <c r="AC54" s="29">
        <v>0</v>
      </c>
      <c r="AD54" s="29">
        <v>0</v>
      </c>
      <c r="AE54" s="29">
        <v>0</v>
      </c>
      <c r="AF54" s="29">
        <v>0</v>
      </c>
      <c r="AG54" s="29">
        <v>0</v>
      </c>
      <c r="AH54" s="29">
        <v>0</v>
      </c>
      <c r="AI54" s="29">
        <v>0</v>
      </c>
      <c r="AJ54" s="13">
        <v>232005592</v>
      </c>
      <c r="AK54" s="38" t="s">
        <v>315</v>
      </c>
      <c r="AL54" s="16" t="s">
        <v>83</v>
      </c>
      <c r="AM54" s="13" t="s">
        <v>60</v>
      </c>
      <c r="AN54" s="13" t="s">
        <v>61</v>
      </c>
      <c r="AO54" s="30">
        <f t="shared" si="7"/>
        <v>42353600</v>
      </c>
      <c r="AP54" s="31">
        <v>0</v>
      </c>
      <c r="AQ54" s="32">
        <f t="shared" si="8"/>
        <v>42353600</v>
      </c>
      <c r="AR54" s="33">
        <f t="shared" si="9"/>
        <v>0</v>
      </c>
      <c r="AS54" s="33">
        <f t="shared" si="10"/>
        <v>1</v>
      </c>
    </row>
    <row r="55" spans="1:45" ht="85.5" x14ac:dyDescent="0.2">
      <c r="A55" s="13">
        <v>48</v>
      </c>
      <c r="B55" s="14" t="s">
        <v>450</v>
      </c>
      <c r="C55" s="35" t="s">
        <v>494</v>
      </c>
      <c r="D55" s="38" t="s">
        <v>86</v>
      </c>
      <c r="E55" s="38" t="s">
        <v>495</v>
      </c>
      <c r="F55" s="37" t="s">
        <v>496</v>
      </c>
      <c r="G55" s="15" t="s">
        <v>497</v>
      </c>
      <c r="H55" s="36" t="s">
        <v>78</v>
      </c>
      <c r="I55" s="18" t="s">
        <v>51</v>
      </c>
      <c r="J55" s="43" t="s">
        <v>52</v>
      </c>
      <c r="K55" s="13">
        <v>8023</v>
      </c>
      <c r="L55" s="22">
        <v>44979</v>
      </c>
      <c r="M55" s="30">
        <v>189924000</v>
      </c>
      <c r="N55" s="13">
        <v>63523</v>
      </c>
      <c r="O55" s="22">
        <v>45100</v>
      </c>
      <c r="P55" s="30">
        <v>189924000</v>
      </c>
      <c r="Q55" s="30">
        <v>189924000</v>
      </c>
      <c r="R55" s="22">
        <v>45090</v>
      </c>
      <c r="S55" s="22">
        <v>45100</v>
      </c>
      <c r="T55" s="22">
        <v>45111</v>
      </c>
      <c r="U55" s="22">
        <v>45274</v>
      </c>
      <c r="V55" s="25">
        <f t="shared" si="0"/>
        <v>163</v>
      </c>
      <c r="W55" s="22">
        <v>45105</v>
      </c>
      <c r="X55" s="26" t="s">
        <v>498</v>
      </c>
      <c r="Y55" s="44" t="s">
        <v>499</v>
      </c>
      <c r="Z55" s="44" t="s">
        <v>500</v>
      </c>
      <c r="AA55" s="41" t="s">
        <v>501</v>
      </c>
      <c r="AB55" s="13">
        <v>0</v>
      </c>
      <c r="AC55" s="29">
        <v>0</v>
      </c>
      <c r="AD55" s="29">
        <v>0</v>
      </c>
      <c r="AE55" s="29">
        <v>0</v>
      </c>
      <c r="AF55" s="29">
        <v>0</v>
      </c>
      <c r="AG55" s="29">
        <v>0</v>
      </c>
      <c r="AH55" s="29">
        <v>0</v>
      </c>
      <c r="AI55" s="29">
        <v>0</v>
      </c>
      <c r="AJ55" s="13">
        <v>232005553</v>
      </c>
      <c r="AK55" s="38" t="s">
        <v>94</v>
      </c>
      <c r="AL55" s="16" t="s">
        <v>316</v>
      </c>
      <c r="AM55" s="13" t="s">
        <v>60</v>
      </c>
      <c r="AN55" s="13" t="s">
        <v>61</v>
      </c>
      <c r="AO55" s="30">
        <f t="shared" si="7"/>
        <v>189924000</v>
      </c>
      <c r="AP55" s="31">
        <v>0</v>
      </c>
      <c r="AQ55" s="32">
        <f t="shared" si="8"/>
        <v>189924000</v>
      </c>
      <c r="AR55" s="33">
        <f t="shared" si="9"/>
        <v>0</v>
      </c>
      <c r="AS55" s="33">
        <f t="shared" si="10"/>
        <v>1</v>
      </c>
    </row>
    <row r="56" spans="1:45" ht="71.25" x14ac:dyDescent="0.2">
      <c r="A56" s="13">
        <v>49</v>
      </c>
      <c r="B56" s="14" t="s">
        <v>451</v>
      </c>
      <c r="C56" s="35" t="s">
        <v>452</v>
      </c>
      <c r="D56" s="15" t="s">
        <v>262</v>
      </c>
      <c r="E56" s="38" t="s">
        <v>319</v>
      </c>
      <c r="F56" s="37" t="s">
        <v>320</v>
      </c>
      <c r="G56" s="15" t="s">
        <v>453</v>
      </c>
      <c r="H56" s="36" t="s">
        <v>78</v>
      </c>
      <c r="I56" s="18" t="s">
        <v>51</v>
      </c>
      <c r="J56" s="43" t="s">
        <v>52</v>
      </c>
      <c r="K56" s="13">
        <v>9523</v>
      </c>
      <c r="L56" s="22">
        <v>44988</v>
      </c>
      <c r="M56" s="30">
        <v>50898651</v>
      </c>
      <c r="N56" s="13">
        <v>62223</v>
      </c>
      <c r="O56" s="22">
        <v>45097</v>
      </c>
      <c r="P56" s="30">
        <v>50898651</v>
      </c>
      <c r="Q56" s="30">
        <v>50898651</v>
      </c>
      <c r="R56" s="22">
        <v>45086</v>
      </c>
      <c r="S56" s="22">
        <v>45093</v>
      </c>
      <c r="T56" s="22">
        <v>45107</v>
      </c>
      <c r="U56" s="22">
        <v>45275</v>
      </c>
      <c r="V56" s="25">
        <f t="shared" si="0"/>
        <v>168</v>
      </c>
      <c r="W56" s="22">
        <v>45103</v>
      </c>
      <c r="X56" s="26" t="s">
        <v>502</v>
      </c>
      <c r="Y56" s="44" t="s">
        <v>503</v>
      </c>
      <c r="Z56" s="44" t="s">
        <v>504</v>
      </c>
      <c r="AA56" s="41" t="s">
        <v>454</v>
      </c>
      <c r="AB56" s="13">
        <v>0</v>
      </c>
      <c r="AC56" s="29">
        <v>0</v>
      </c>
      <c r="AD56" s="29">
        <v>0</v>
      </c>
      <c r="AE56" s="29">
        <v>0</v>
      </c>
      <c r="AF56" s="29">
        <v>0</v>
      </c>
      <c r="AG56" s="29">
        <v>0</v>
      </c>
      <c r="AH56" s="29">
        <v>0</v>
      </c>
      <c r="AI56" s="29">
        <v>0</v>
      </c>
      <c r="AJ56" s="13">
        <v>232005534</v>
      </c>
      <c r="AK56" s="38" t="s">
        <v>315</v>
      </c>
      <c r="AL56" s="16" t="s">
        <v>83</v>
      </c>
      <c r="AM56" s="13" t="s">
        <v>60</v>
      </c>
      <c r="AN56" s="13" t="s">
        <v>61</v>
      </c>
      <c r="AO56" s="30">
        <f t="shared" si="7"/>
        <v>50898651</v>
      </c>
      <c r="AP56" s="31">
        <v>0</v>
      </c>
      <c r="AQ56" s="32">
        <f t="shared" si="8"/>
        <v>50898651</v>
      </c>
      <c r="AR56" s="33">
        <f t="shared" si="9"/>
        <v>0</v>
      </c>
      <c r="AS56" s="33">
        <f t="shared" si="10"/>
        <v>1</v>
      </c>
    </row>
    <row r="57" spans="1:45" ht="85.5" x14ac:dyDescent="0.2">
      <c r="A57" s="13">
        <v>50</v>
      </c>
      <c r="B57" s="14" t="s">
        <v>455</v>
      </c>
      <c r="C57" s="35" t="s">
        <v>456</v>
      </c>
      <c r="D57" s="15" t="s">
        <v>262</v>
      </c>
      <c r="E57" s="38" t="s">
        <v>457</v>
      </c>
      <c r="F57" s="37" t="s">
        <v>458</v>
      </c>
      <c r="G57" s="15" t="s">
        <v>459</v>
      </c>
      <c r="H57" s="36" t="s">
        <v>78</v>
      </c>
      <c r="I57" s="18" t="s">
        <v>51</v>
      </c>
      <c r="J57" s="43" t="s">
        <v>52</v>
      </c>
      <c r="K57" s="13">
        <v>11523</v>
      </c>
      <c r="L57" s="22">
        <v>45002</v>
      </c>
      <c r="M57" s="30">
        <v>42353622</v>
      </c>
      <c r="N57" s="13">
        <v>62023</v>
      </c>
      <c r="O57" s="22">
        <v>45097</v>
      </c>
      <c r="P57" s="30">
        <v>40253925</v>
      </c>
      <c r="Q57" s="30">
        <v>40253925</v>
      </c>
      <c r="R57" s="22">
        <v>45091</v>
      </c>
      <c r="S57" s="22">
        <v>45093</v>
      </c>
      <c r="T57" s="22">
        <v>45105</v>
      </c>
      <c r="U57" s="22">
        <v>45275</v>
      </c>
      <c r="V57" s="25">
        <f t="shared" si="0"/>
        <v>170</v>
      </c>
      <c r="W57" s="22">
        <v>45100</v>
      </c>
      <c r="X57" s="26" t="s">
        <v>476</v>
      </c>
      <c r="Y57" s="44" t="s">
        <v>477</v>
      </c>
      <c r="Z57" s="44" t="s">
        <v>478</v>
      </c>
      <c r="AA57" s="41" t="s">
        <v>460</v>
      </c>
      <c r="AB57" s="13">
        <v>0</v>
      </c>
      <c r="AC57" s="29">
        <v>0</v>
      </c>
      <c r="AD57" s="29">
        <v>0</v>
      </c>
      <c r="AE57" s="29">
        <v>0</v>
      </c>
      <c r="AF57" s="29">
        <v>0</v>
      </c>
      <c r="AG57" s="29">
        <v>0</v>
      </c>
      <c r="AH57" s="29">
        <v>0</v>
      </c>
      <c r="AI57" s="29">
        <v>0</v>
      </c>
      <c r="AJ57" s="13">
        <v>232005462</v>
      </c>
      <c r="AK57" s="38" t="s">
        <v>315</v>
      </c>
      <c r="AL57" s="16" t="s">
        <v>71</v>
      </c>
      <c r="AM57" s="13" t="s">
        <v>60</v>
      </c>
      <c r="AN57" s="13" t="s">
        <v>61</v>
      </c>
      <c r="AO57" s="30">
        <f t="shared" si="7"/>
        <v>40253925</v>
      </c>
      <c r="AP57" s="31">
        <v>0</v>
      </c>
      <c r="AQ57" s="32">
        <f t="shared" si="8"/>
        <v>40253925</v>
      </c>
      <c r="AR57" s="33">
        <f t="shared" si="9"/>
        <v>0</v>
      </c>
      <c r="AS57" s="33">
        <f t="shared" si="10"/>
        <v>1</v>
      </c>
    </row>
    <row r="58" spans="1:45" ht="85.5" x14ac:dyDescent="0.2">
      <c r="A58" s="13">
        <v>51</v>
      </c>
      <c r="B58" s="14" t="s">
        <v>505</v>
      </c>
      <c r="C58" s="35" t="s">
        <v>506</v>
      </c>
      <c r="D58" s="15" t="s">
        <v>262</v>
      </c>
      <c r="E58" s="38" t="s">
        <v>507</v>
      </c>
      <c r="F58" s="37" t="s">
        <v>508</v>
      </c>
      <c r="G58" s="15" t="s">
        <v>509</v>
      </c>
      <c r="H58" s="36" t="s">
        <v>78</v>
      </c>
      <c r="I58" s="18" t="s">
        <v>51</v>
      </c>
      <c r="J58" s="43" t="s">
        <v>52</v>
      </c>
      <c r="K58" s="13">
        <v>15723</v>
      </c>
      <c r="L58" s="22">
        <v>45044</v>
      </c>
      <c r="M58" s="30">
        <v>46440375</v>
      </c>
      <c r="N58" s="13">
        <v>69923</v>
      </c>
      <c r="O58" s="22">
        <v>45124</v>
      </c>
      <c r="P58" s="30">
        <v>46440375</v>
      </c>
      <c r="Q58" s="30">
        <v>46440375</v>
      </c>
      <c r="R58" s="22">
        <v>45105</v>
      </c>
      <c r="S58" s="22">
        <v>45121</v>
      </c>
      <c r="T58" s="22">
        <v>45135</v>
      </c>
      <c r="U58" s="22">
        <v>45275</v>
      </c>
      <c r="V58" s="25">
        <f t="shared" si="0"/>
        <v>140</v>
      </c>
      <c r="W58" s="44">
        <v>45134</v>
      </c>
      <c r="X58" s="26" t="s">
        <v>510</v>
      </c>
      <c r="Y58" s="44" t="s">
        <v>511</v>
      </c>
      <c r="Z58" s="44" t="s">
        <v>512</v>
      </c>
      <c r="AA58" s="41" t="s">
        <v>513</v>
      </c>
      <c r="AB58" s="13">
        <v>0</v>
      </c>
      <c r="AC58" s="29">
        <v>0</v>
      </c>
      <c r="AD58" s="29">
        <v>0</v>
      </c>
      <c r="AE58" s="29">
        <v>0</v>
      </c>
      <c r="AF58" s="29">
        <v>0</v>
      </c>
      <c r="AG58" s="29">
        <v>0</v>
      </c>
      <c r="AH58" s="29">
        <v>0</v>
      </c>
      <c r="AI58" s="29">
        <v>0</v>
      </c>
      <c r="AJ58" s="13">
        <v>232006186</v>
      </c>
      <c r="AK58" s="38" t="s">
        <v>315</v>
      </c>
      <c r="AL58" s="16" t="s">
        <v>71</v>
      </c>
      <c r="AM58" s="13" t="s">
        <v>60</v>
      </c>
      <c r="AN58" s="13" t="s">
        <v>61</v>
      </c>
      <c r="AO58" s="30">
        <f t="shared" si="7"/>
        <v>46440375</v>
      </c>
      <c r="AP58" s="31">
        <v>0</v>
      </c>
      <c r="AQ58" s="32">
        <f t="shared" si="8"/>
        <v>46440375</v>
      </c>
      <c r="AR58" s="33">
        <f t="shared" si="9"/>
        <v>0</v>
      </c>
      <c r="AS58" s="33">
        <f t="shared" si="10"/>
        <v>1</v>
      </c>
    </row>
    <row r="59" spans="1:45" ht="85.5" x14ac:dyDescent="0.2">
      <c r="A59" s="13">
        <v>52</v>
      </c>
      <c r="B59" s="14" t="s">
        <v>479</v>
      </c>
      <c r="C59" s="35" t="s">
        <v>480</v>
      </c>
      <c r="D59" s="15" t="s">
        <v>262</v>
      </c>
      <c r="E59" s="38" t="s">
        <v>481</v>
      </c>
      <c r="F59" s="37" t="s">
        <v>482</v>
      </c>
      <c r="G59" s="15" t="s">
        <v>483</v>
      </c>
      <c r="H59" s="36" t="s">
        <v>78</v>
      </c>
      <c r="I59" s="18" t="s">
        <v>51</v>
      </c>
      <c r="J59" s="43" t="s">
        <v>52</v>
      </c>
      <c r="K59" s="13">
        <v>13623</v>
      </c>
      <c r="L59" s="22">
        <v>45033</v>
      </c>
      <c r="M59" s="30">
        <v>31950978</v>
      </c>
      <c r="N59" s="13">
        <v>70123</v>
      </c>
      <c r="O59" s="22">
        <v>45124</v>
      </c>
      <c r="P59" s="30">
        <v>31950978</v>
      </c>
      <c r="Q59" s="30">
        <v>31950978</v>
      </c>
      <c r="R59" s="22">
        <v>45105</v>
      </c>
      <c r="S59" s="22">
        <v>45121</v>
      </c>
      <c r="T59" s="22">
        <v>45142</v>
      </c>
      <c r="U59" s="22">
        <v>45275</v>
      </c>
      <c r="V59" s="25">
        <f t="shared" si="0"/>
        <v>133</v>
      </c>
      <c r="W59" s="22">
        <v>45140</v>
      </c>
      <c r="X59" s="26" t="s">
        <v>514</v>
      </c>
      <c r="Y59" s="44" t="s">
        <v>395</v>
      </c>
      <c r="Z59" s="44" t="s">
        <v>515</v>
      </c>
      <c r="AA59" s="41" t="s">
        <v>516</v>
      </c>
      <c r="AB59" s="13">
        <v>0</v>
      </c>
      <c r="AC59" s="29">
        <v>0</v>
      </c>
      <c r="AD59" s="29">
        <v>0</v>
      </c>
      <c r="AE59" s="29">
        <v>0</v>
      </c>
      <c r="AF59" s="29">
        <v>0</v>
      </c>
      <c r="AG59" s="29">
        <v>0</v>
      </c>
      <c r="AH59" s="29">
        <v>0</v>
      </c>
      <c r="AI59" s="29">
        <v>0</v>
      </c>
      <c r="AJ59" s="13">
        <v>232006310</v>
      </c>
      <c r="AK59" s="38" t="s">
        <v>315</v>
      </c>
      <c r="AL59" s="16" t="s">
        <v>71</v>
      </c>
      <c r="AM59" s="13" t="s">
        <v>60</v>
      </c>
      <c r="AN59" s="13" t="s">
        <v>61</v>
      </c>
      <c r="AO59" s="30">
        <f t="shared" si="7"/>
        <v>31950978</v>
      </c>
      <c r="AP59" s="31">
        <v>0</v>
      </c>
      <c r="AQ59" s="32">
        <f t="shared" si="8"/>
        <v>31950978</v>
      </c>
      <c r="AR59" s="33">
        <f t="shared" si="9"/>
        <v>0</v>
      </c>
      <c r="AS59" s="33">
        <f t="shared" si="10"/>
        <v>1</v>
      </c>
    </row>
    <row r="60" spans="1:45" ht="57" x14ac:dyDescent="0.25">
      <c r="A60" s="13">
        <v>53</v>
      </c>
      <c r="B60" s="14" t="s">
        <v>517</v>
      </c>
      <c r="C60" s="35" t="s">
        <v>518</v>
      </c>
      <c r="D60" s="15" t="s">
        <v>47</v>
      </c>
      <c r="E60" s="38" t="s">
        <v>519</v>
      </c>
      <c r="F60" s="37">
        <v>860067479</v>
      </c>
      <c r="G60" s="15" t="s">
        <v>520</v>
      </c>
      <c r="H60" s="16" t="s">
        <v>67</v>
      </c>
      <c r="I60" s="18" t="s">
        <v>51</v>
      </c>
      <c r="J60" s="43" t="s">
        <v>52</v>
      </c>
      <c r="K60" s="13">
        <v>22223</v>
      </c>
      <c r="L60" s="22">
        <v>45075</v>
      </c>
      <c r="M60" s="30">
        <v>78917800</v>
      </c>
      <c r="N60" s="13">
        <v>64823</v>
      </c>
      <c r="O60" s="22">
        <v>45112</v>
      </c>
      <c r="P60" s="30">
        <v>78708223.609999999</v>
      </c>
      <c r="Q60" s="30">
        <v>78708223.609999999</v>
      </c>
      <c r="R60" s="22" t="s">
        <v>69</v>
      </c>
      <c r="S60" s="22">
        <v>45112</v>
      </c>
      <c r="T60" s="22">
        <v>45114</v>
      </c>
      <c r="U60" s="22">
        <v>45280</v>
      </c>
      <c r="V60" s="25">
        <f t="shared" si="0"/>
        <v>166</v>
      </c>
      <c r="W60" s="22">
        <v>45113</v>
      </c>
      <c r="X60" s="27" t="s">
        <v>521</v>
      </c>
      <c r="Y60" s="44">
        <v>45280</v>
      </c>
      <c r="Z60" s="44" t="s">
        <v>522</v>
      </c>
      <c r="AA60" s="26" t="s">
        <v>69</v>
      </c>
      <c r="AB60" s="13">
        <v>0</v>
      </c>
      <c r="AC60" s="29">
        <v>0</v>
      </c>
      <c r="AD60" s="29">
        <v>0</v>
      </c>
      <c r="AE60" s="29">
        <v>0</v>
      </c>
      <c r="AF60" s="29">
        <v>0</v>
      </c>
      <c r="AG60" s="29">
        <v>0</v>
      </c>
      <c r="AH60" s="29">
        <v>0</v>
      </c>
      <c r="AI60" s="29">
        <v>0</v>
      </c>
      <c r="AJ60" s="13">
        <v>232005697</v>
      </c>
      <c r="AK60" s="38" t="s">
        <v>58</v>
      </c>
      <c r="AL60" s="16" t="s">
        <v>83</v>
      </c>
      <c r="AM60" s="13" t="s">
        <v>60</v>
      </c>
      <c r="AN60" s="13" t="s">
        <v>61</v>
      </c>
      <c r="AO60" s="30">
        <f t="shared" si="7"/>
        <v>78708223.609999999</v>
      </c>
      <c r="AP60" s="31">
        <v>0</v>
      </c>
      <c r="AQ60" s="32">
        <f t="shared" si="8"/>
        <v>78708223.609999999</v>
      </c>
      <c r="AR60" s="33">
        <f t="shared" si="9"/>
        <v>0</v>
      </c>
      <c r="AS60" s="33">
        <f t="shared" si="10"/>
        <v>1</v>
      </c>
    </row>
    <row r="61" spans="1:45" ht="85.5" x14ac:dyDescent="0.2">
      <c r="A61" s="13">
        <v>54</v>
      </c>
      <c r="B61" s="14" t="s">
        <v>523</v>
      </c>
      <c r="C61" s="35" t="s">
        <v>524</v>
      </c>
      <c r="D61" s="15" t="s">
        <v>171</v>
      </c>
      <c r="E61" s="38" t="s">
        <v>525</v>
      </c>
      <c r="F61" s="37" t="s">
        <v>526</v>
      </c>
      <c r="G61" s="15" t="s">
        <v>527</v>
      </c>
      <c r="H61" s="36" t="s">
        <v>234</v>
      </c>
      <c r="I61" s="18" t="s">
        <v>51</v>
      </c>
      <c r="J61" s="43" t="s">
        <v>52</v>
      </c>
      <c r="K61" s="13">
        <v>6623</v>
      </c>
      <c r="L61" s="22">
        <v>44974</v>
      </c>
      <c r="M61" s="30">
        <v>53984148</v>
      </c>
      <c r="N61" s="13">
        <v>69323</v>
      </c>
      <c r="O61" s="22">
        <v>45121</v>
      </c>
      <c r="P61" s="30">
        <v>49624700</v>
      </c>
      <c r="Q61" s="30">
        <v>49624700</v>
      </c>
      <c r="R61" s="22">
        <v>45112</v>
      </c>
      <c r="S61" s="22">
        <v>45120</v>
      </c>
      <c r="T61" s="22">
        <v>45133</v>
      </c>
      <c r="U61" s="22">
        <v>45287</v>
      </c>
      <c r="V61" s="25">
        <f t="shared" si="0"/>
        <v>154</v>
      </c>
      <c r="W61" s="22">
        <v>45132</v>
      </c>
      <c r="X61" s="26" t="s">
        <v>528</v>
      </c>
      <c r="Y61" s="44" t="s">
        <v>529</v>
      </c>
      <c r="Z61" s="44" t="s">
        <v>530</v>
      </c>
      <c r="AA61" s="41" t="s">
        <v>531</v>
      </c>
      <c r="AB61" s="13">
        <v>0</v>
      </c>
      <c r="AC61" s="29">
        <v>0</v>
      </c>
      <c r="AD61" s="29">
        <v>0</v>
      </c>
      <c r="AE61" s="29">
        <v>0</v>
      </c>
      <c r="AF61" s="29">
        <v>0</v>
      </c>
      <c r="AG61" s="29">
        <v>0</v>
      </c>
      <c r="AH61" s="29">
        <v>0</v>
      </c>
      <c r="AI61" s="29">
        <v>0</v>
      </c>
      <c r="AJ61" s="13">
        <v>232006076</v>
      </c>
      <c r="AK61" s="38" t="s">
        <v>177</v>
      </c>
      <c r="AL61" s="16" t="s">
        <v>83</v>
      </c>
      <c r="AM61" s="13" t="s">
        <v>60</v>
      </c>
      <c r="AN61" s="13" t="s">
        <v>61</v>
      </c>
      <c r="AO61" s="30">
        <f t="shared" si="7"/>
        <v>49624700</v>
      </c>
      <c r="AP61" s="31">
        <v>0</v>
      </c>
      <c r="AQ61" s="32">
        <f t="shared" si="8"/>
        <v>49624700</v>
      </c>
      <c r="AR61" s="33">
        <f t="shared" si="9"/>
        <v>0</v>
      </c>
      <c r="AS61" s="33">
        <f t="shared" si="10"/>
        <v>1</v>
      </c>
    </row>
    <row r="62" spans="1:45" ht="71.25" x14ac:dyDescent="0.2">
      <c r="A62" s="13">
        <v>55</v>
      </c>
      <c r="B62" s="14" t="s">
        <v>532</v>
      </c>
      <c r="C62" s="35" t="s">
        <v>533</v>
      </c>
      <c r="D62" s="15" t="s">
        <v>262</v>
      </c>
      <c r="E62" s="38" t="s">
        <v>281</v>
      </c>
      <c r="F62" s="37" t="s">
        <v>282</v>
      </c>
      <c r="G62" s="15" t="s">
        <v>534</v>
      </c>
      <c r="H62" s="36" t="s">
        <v>78</v>
      </c>
      <c r="I62" s="18" t="s">
        <v>51</v>
      </c>
      <c r="J62" s="43" t="s">
        <v>52</v>
      </c>
      <c r="K62" s="13">
        <v>28623</v>
      </c>
      <c r="L62" s="22">
        <v>45114</v>
      </c>
      <c r="M62" s="30">
        <v>490000000</v>
      </c>
      <c r="N62" s="13">
        <v>65823</v>
      </c>
      <c r="O62" s="22">
        <v>45118</v>
      </c>
      <c r="P62" s="30">
        <v>490000000</v>
      </c>
      <c r="Q62" s="30">
        <v>490000000</v>
      </c>
      <c r="R62" s="22">
        <v>45117</v>
      </c>
      <c r="S62" s="22">
        <v>45118</v>
      </c>
      <c r="T62" s="22">
        <v>45125</v>
      </c>
      <c r="U62" s="22">
        <v>45135</v>
      </c>
      <c r="V62" s="25">
        <f t="shared" si="0"/>
        <v>10</v>
      </c>
      <c r="W62" s="22">
        <v>45120</v>
      </c>
      <c r="X62" s="26" t="s">
        <v>535</v>
      </c>
      <c r="Y62" s="44" t="s">
        <v>536</v>
      </c>
      <c r="Z62" s="44" t="s">
        <v>537</v>
      </c>
      <c r="AA62" s="41" t="s">
        <v>538</v>
      </c>
      <c r="AB62" s="13">
        <v>0</v>
      </c>
      <c r="AC62" s="29">
        <v>0</v>
      </c>
      <c r="AD62" s="29">
        <v>0</v>
      </c>
      <c r="AE62" s="29">
        <v>0</v>
      </c>
      <c r="AF62" s="29">
        <v>0</v>
      </c>
      <c r="AG62" s="29">
        <v>0</v>
      </c>
      <c r="AH62" s="29">
        <v>0</v>
      </c>
      <c r="AI62" s="29">
        <v>0</v>
      </c>
      <c r="AJ62" s="13">
        <v>232005881</v>
      </c>
      <c r="AK62" s="38" t="s">
        <v>315</v>
      </c>
      <c r="AL62" s="16" t="s">
        <v>316</v>
      </c>
      <c r="AM62" s="13" t="s">
        <v>60</v>
      </c>
      <c r="AN62" s="13" t="s">
        <v>61</v>
      </c>
      <c r="AO62" s="30">
        <f t="shared" si="7"/>
        <v>490000000</v>
      </c>
      <c r="AP62" s="31">
        <v>0</v>
      </c>
      <c r="AQ62" s="32">
        <f t="shared" si="8"/>
        <v>490000000</v>
      </c>
      <c r="AR62" s="33">
        <f t="shared" si="9"/>
        <v>0</v>
      </c>
      <c r="AS62" s="33">
        <f t="shared" si="10"/>
        <v>1</v>
      </c>
    </row>
    <row r="63" spans="1:45" ht="85.5" x14ac:dyDescent="0.2">
      <c r="A63" s="13">
        <v>56</v>
      </c>
      <c r="B63" s="14" t="s">
        <v>539</v>
      </c>
      <c r="C63" s="35" t="s">
        <v>540</v>
      </c>
      <c r="D63" s="15" t="s">
        <v>262</v>
      </c>
      <c r="E63" s="38" t="s">
        <v>541</v>
      </c>
      <c r="F63" s="37" t="s">
        <v>542</v>
      </c>
      <c r="G63" s="15" t="s">
        <v>543</v>
      </c>
      <c r="H63" s="36" t="s">
        <v>78</v>
      </c>
      <c r="I63" s="18" t="s">
        <v>51</v>
      </c>
      <c r="J63" s="43" t="s">
        <v>52</v>
      </c>
      <c r="K63" s="13">
        <v>20023</v>
      </c>
      <c r="L63" s="22">
        <v>45064</v>
      </c>
      <c r="M63" s="30">
        <v>37895346</v>
      </c>
      <c r="N63" s="13">
        <v>69423</v>
      </c>
      <c r="O63" s="22" t="s">
        <v>544</v>
      </c>
      <c r="P63" s="30">
        <v>37895346</v>
      </c>
      <c r="Q63" s="30">
        <v>37895346</v>
      </c>
      <c r="R63" s="22">
        <v>45118</v>
      </c>
      <c r="S63" s="22">
        <v>45120</v>
      </c>
      <c r="T63" s="22">
        <v>45134</v>
      </c>
      <c r="U63" s="22">
        <v>45275</v>
      </c>
      <c r="V63" s="25">
        <f t="shared" si="0"/>
        <v>141</v>
      </c>
      <c r="W63" s="22">
        <v>45102</v>
      </c>
      <c r="X63" s="26" t="s">
        <v>528</v>
      </c>
      <c r="Y63" s="44" t="s">
        <v>395</v>
      </c>
      <c r="Z63" s="44" t="s">
        <v>545</v>
      </c>
      <c r="AA63" s="41" t="s">
        <v>546</v>
      </c>
      <c r="AB63" s="13">
        <v>0</v>
      </c>
      <c r="AC63" s="29">
        <v>0</v>
      </c>
      <c r="AD63" s="29">
        <v>0</v>
      </c>
      <c r="AE63" s="29">
        <v>0</v>
      </c>
      <c r="AF63" s="29">
        <v>0</v>
      </c>
      <c r="AG63" s="29">
        <v>0</v>
      </c>
      <c r="AH63" s="29">
        <v>0</v>
      </c>
      <c r="AI63" s="29">
        <v>0</v>
      </c>
      <c r="AJ63" s="13">
        <v>232006054</v>
      </c>
      <c r="AK63" s="38" t="s">
        <v>315</v>
      </c>
      <c r="AL63" s="16" t="s">
        <v>316</v>
      </c>
      <c r="AM63" s="13" t="s">
        <v>60</v>
      </c>
      <c r="AN63" s="13" t="s">
        <v>61</v>
      </c>
      <c r="AO63" s="30">
        <f t="shared" si="7"/>
        <v>37895346</v>
      </c>
      <c r="AP63" s="31">
        <v>0</v>
      </c>
      <c r="AQ63" s="32">
        <f t="shared" si="8"/>
        <v>37895346</v>
      </c>
      <c r="AR63" s="33">
        <f t="shared" si="9"/>
        <v>0</v>
      </c>
      <c r="AS63" s="33">
        <f t="shared" si="10"/>
        <v>1</v>
      </c>
    </row>
    <row r="64" spans="1:45" ht="71.25" x14ac:dyDescent="0.2">
      <c r="A64" s="13">
        <v>57</v>
      </c>
      <c r="B64" s="14" t="s">
        <v>547</v>
      </c>
      <c r="C64" s="35" t="s">
        <v>548</v>
      </c>
      <c r="D64" s="15" t="s">
        <v>262</v>
      </c>
      <c r="E64" s="38" t="s">
        <v>549</v>
      </c>
      <c r="F64" s="37" t="s">
        <v>550</v>
      </c>
      <c r="G64" s="15" t="s">
        <v>551</v>
      </c>
      <c r="H64" s="36" t="s">
        <v>78</v>
      </c>
      <c r="I64" s="18" t="s">
        <v>51</v>
      </c>
      <c r="J64" s="43" t="s">
        <v>52</v>
      </c>
      <c r="K64" s="13">
        <v>19823</v>
      </c>
      <c r="L64" s="22">
        <v>45064</v>
      </c>
      <c r="M64" s="30">
        <v>41982099</v>
      </c>
      <c r="N64" s="13">
        <v>70523</v>
      </c>
      <c r="O64" s="22">
        <v>45125</v>
      </c>
      <c r="P64" s="30">
        <v>40651400</v>
      </c>
      <c r="Q64" s="30">
        <v>40651400</v>
      </c>
      <c r="R64" s="22">
        <v>45120</v>
      </c>
      <c r="S64" s="22">
        <v>45125</v>
      </c>
      <c r="T64" s="22">
        <v>45126</v>
      </c>
      <c r="U64" s="22">
        <v>45275</v>
      </c>
      <c r="V64" s="25">
        <f t="shared" si="0"/>
        <v>149</v>
      </c>
      <c r="W64" s="22">
        <v>45126</v>
      </c>
      <c r="X64" s="26" t="s">
        <v>552</v>
      </c>
      <c r="Y64" s="44" t="s">
        <v>553</v>
      </c>
      <c r="Z64" s="44" t="s">
        <v>554</v>
      </c>
      <c r="AA64" s="41" t="s">
        <v>555</v>
      </c>
      <c r="AB64" s="13">
        <v>0</v>
      </c>
      <c r="AC64" s="29">
        <v>0</v>
      </c>
      <c r="AD64" s="29">
        <v>0</v>
      </c>
      <c r="AE64" s="29">
        <v>0</v>
      </c>
      <c r="AF64" s="29">
        <v>0</v>
      </c>
      <c r="AG64" s="29">
        <v>0</v>
      </c>
      <c r="AH64" s="29">
        <v>0</v>
      </c>
      <c r="AI64" s="29">
        <v>0</v>
      </c>
      <c r="AJ64" s="13">
        <v>232005965</v>
      </c>
      <c r="AK64" s="38" t="s">
        <v>315</v>
      </c>
      <c r="AL64" s="16" t="s">
        <v>316</v>
      </c>
      <c r="AM64" s="13" t="s">
        <v>60</v>
      </c>
      <c r="AN64" s="13" t="s">
        <v>61</v>
      </c>
      <c r="AO64" s="30">
        <f t="shared" si="7"/>
        <v>40651400</v>
      </c>
      <c r="AP64" s="31">
        <v>0</v>
      </c>
      <c r="AQ64" s="32">
        <f t="shared" si="8"/>
        <v>40651400</v>
      </c>
      <c r="AR64" s="33">
        <f t="shared" si="9"/>
        <v>0</v>
      </c>
      <c r="AS64" s="33">
        <f t="shared" si="10"/>
        <v>1</v>
      </c>
    </row>
    <row r="65" spans="1:45" ht="71.25" x14ac:dyDescent="0.2">
      <c r="A65" s="13">
        <v>58</v>
      </c>
      <c r="B65" s="14" t="s">
        <v>556</v>
      </c>
      <c r="C65" s="35" t="s">
        <v>557</v>
      </c>
      <c r="D65" s="15" t="s">
        <v>154</v>
      </c>
      <c r="E65" s="38" t="s">
        <v>558</v>
      </c>
      <c r="F65" s="37">
        <v>52265805</v>
      </c>
      <c r="G65" s="15" t="s">
        <v>559</v>
      </c>
      <c r="H65" s="36" t="s">
        <v>78</v>
      </c>
      <c r="I65" s="18" t="s">
        <v>51</v>
      </c>
      <c r="J65" s="43" t="s">
        <v>52</v>
      </c>
      <c r="K65" s="13">
        <v>25723</v>
      </c>
      <c r="L65" s="22">
        <v>45097</v>
      </c>
      <c r="M65" s="30">
        <v>24426379</v>
      </c>
      <c r="N65" s="13">
        <v>68923</v>
      </c>
      <c r="O65" s="22">
        <v>45121</v>
      </c>
      <c r="P65" s="30">
        <v>23189600</v>
      </c>
      <c r="Q65" s="30">
        <v>23189600</v>
      </c>
      <c r="R65" s="22">
        <v>45120</v>
      </c>
      <c r="S65" s="22">
        <v>45120</v>
      </c>
      <c r="T65" s="22">
        <v>45121</v>
      </c>
      <c r="U65" s="22">
        <v>45273</v>
      </c>
      <c r="V65" s="25">
        <f t="shared" si="0"/>
        <v>152</v>
      </c>
      <c r="W65" s="22">
        <v>45121</v>
      </c>
      <c r="X65" s="26" t="s">
        <v>560</v>
      </c>
      <c r="Y65" s="44">
        <v>45413</v>
      </c>
      <c r="Z65" s="44" t="s">
        <v>561</v>
      </c>
      <c r="AA65" s="41" t="s">
        <v>562</v>
      </c>
      <c r="AB65" s="13">
        <v>0</v>
      </c>
      <c r="AC65" s="29">
        <v>0</v>
      </c>
      <c r="AD65" s="29">
        <v>0</v>
      </c>
      <c r="AE65" s="29">
        <v>0</v>
      </c>
      <c r="AF65" s="29">
        <v>0</v>
      </c>
      <c r="AG65" s="29">
        <v>0</v>
      </c>
      <c r="AH65" s="29">
        <v>0</v>
      </c>
      <c r="AI65" s="29">
        <v>0</v>
      </c>
      <c r="AJ65" s="13">
        <v>232005887</v>
      </c>
      <c r="AK65" s="38" t="s">
        <v>161</v>
      </c>
      <c r="AL65" s="16" t="s">
        <v>83</v>
      </c>
      <c r="AM65" s="13" t="s">
        <v>72</v>
      </c>
      <c r="AN65" s="13" t="s">
        <v>61</v>
      </c>
      <c r="AO65" s="30">
        <f t="shared" si="7"/>
        <v>23189600</v>
      </c>
      <c r="AP65" s="31">
        <v>0</v>
      </c>
      <c r="AQ65" s="32">
        <f t="shared" si="8"/>
        <v>23189600</v>
      </c>
      <c r="AR65" s="33">
        <f t="shared" si="9"/>
        <v>0</v>
      </c>
      <c r="AS65" s="33">
        <f t="shared" si="10"/>
        <v>1</v>
      </c>
    </row>
    <row r="66" spans="1:45" ht="71.25" x14ac:dyDescent="0.2">
      <c r="A66" s="13">
        <v>59</v>
      </c>
      <c r="B66" s="14" t="s">
        <v>563</v>
      </c>
      <c r="C66" s="35" t="s">
        <v>564</v>
      </c>
      <c r="D66" s="15" t="s">
        <v>212</v>
      </c>
      <c r="E66" s="38" t="s">
        <v>565</v>
      </c>
      <c r="F66" s="37" t="s">
        <v>566</v>
      </c>
      <c r="G66" s="15" t="s">
        <v>567</v>
      </c>
      <c r="H66" s="36" t="s">
        <v>568</v>
      </c>
      <c r="I66" s="18" t="s">
        <v>255</v>
      </c>
      <c r="J66" s="43" t="s">
        <v>52</v>
      </c>
      <c r="K66" s="13">
        <v>13723</v>
      </c>
      <c r="L66" s="22">
        <v>45033</v>
      </c>
      <c r="M66" s="30">
        <v>99000000</v>
      </c>
      <c r="N66" s="13">
        <v>74423</v>
      </c>
      <c r="O66" s="22">
        <v>45138</v>
      </c>
      <c r="P66" s="30">
        <v>66993688</v>
      </c>
      <c r="Q66" s="30">
        <v>66993688</v>
      </c>
      <c r="R66" s="22">
        <v>45124</v>
      </c>
      <c r="S66" s="22">
        <v>45133</v>
      </c>
      <c r="T66" s="22">
        <v>45153</v>
      </c>
      <c r="U66" s="22">
        <v>45175</v>
      </c>
      <c r="V66" s="25">
        <f t="shared" si="0"/>
        <v>22</v>
      </c>
      <c r="W66" s="22">
        <v>45140</v>
      </c>
      <c r="X66" s="26" t="s">
        <v>569</v>
      </c>
      <c r="Y66" s="44" t="s">
        <v>570</v>
      </c>
      <c r="Z66" s="107">
        <v>2048677</v>
      </c>
      <c r="AA66" s="41" t="s">
        <v>571</v>
      </c>
      <c r="AB66" s="13">
        <v>0</v>
      </c>
      <c r="AC66" s="29">
        <v>0</v>
      </c>
      <c r="AD66" s="29">
        <v>0</v>
      </c>
      <c r="AE66" s="29">
        <v>0</v>
      </c>
      <c r="AF66" s="29">
        <v>0</v>
      </c>
      <c r="AG66" s="29">
        <v>0</v>
      </c>
      <c r="AH66" s="29">
        <v>0</v>
      </c>
      <c r="AI66" s="29">
        <v>0</v>
      </c>
      <c r="AJ66" s="13">
        <v>232006356</v>
      </c>
      <c r="AK66" s="38" t="s">
        <v>572</v>
      </c>
      <c r="AL66" s="16" t="s">
        <v>316</v>
      </c>
      <c r="AM66" s="13" t="s">
        <v>72</v>
      </c>
      <c r="AN66" s="13" t="s">
        <v>61</v>
      </c>
      <c r="AO66" s="30">
        <f t="shared" si="7"/>
        <v>66993688</v>
      </c>
      <c r="AP66" s="31">
        <v>0</v>
      </c>
      <c r="AQ66" s="32">
        <f t="shared" si="8"/>
        <v>66993688</v>
      </c>
      <c r="AR66" s="33">
        <f t="shared" si="9"/>
        <v>0</v>
      </c>
      <c r="AS66" s="33">
        <f t="shared" si="10"/>
        <v>1</v>
      </c>
    </row>
    <row r="67" spans="1:45" ht="85.5" x14ac:dyDescent="0.2">
      <c r="A67" s="13">
        <v>60</v>
      </c>
      <c r="B67" s="14" t="s">
        <v>573</v>
      </c>
      <c r="C67" s="35" t="s">
        <v>574</v>
      </c>
      <c r="D67" s="15" t="s">
        <v>154</v>
      </c>
      <c r="E67" s="38" t="s">
        <v>575</v>
      </c>
      <c r="F67" s="37">
        <v>40433751</v>
      </c>
      <c r="G67" s="15" t="s">
        <v>576</v>
      </c>
      <c r="H67" s="36" t="s">
        <v>78</v>
      </c>
      <c r="I67" s="18" t="s">
        <v>51</v>
      </c>
      <c r="J67" s="43" t="s">
        <v>52</v>
      </c>
      <c r="K67" s="13">
        <v>25823</v>
      </c>
      <c r="L67" s="22">
        <v>45097</v>
      </c>
      <c r="M67" s="30">
        <v>18693536</v>
      </c>
      <c r="N67" s="13">
        <v>74523</v>
      </c>
      <c r="O67" s="22">
        <v>45139</v>
      </c>
      <c r="P67" s="30">
        <v>14020152</v>
      </c>
      <c r="Q67" s="30">
        <v>14020152</v>
      </c>
      <c r="R67" s="22">
        <v>45134</v>
      </c>
      <c r="S67" s="22">
        <v>45138</v>
      </c>
      <c r="T67" s="22">
        <v>45141</v>
      </c>
      <c r="U67" s="22">
        <v>45262</v>
      </c>
      <c r="V67" s="25">
        <f t="shared" si="0"/>
        <v>121</v>
      </c>
      <c r="W67" s="22">
        <v>45140</v>
      </c>
      <c r="X67" s="26" t="s">
        <v>577</v>
      </c>
      <c r="Y67" s="44">
        <v>45444</v>
      </c>
      <c r="Z67" s="22" t="s">
        <v>578</v>
      </c>
      <c r="AA67" s="41" t="s">
        <v>579</v>
      </c>
      <c r="AB67" s="13">
        <v>0</v>
      </c>
      <c r="AC67" s="29">
        <v>0</v>
      </c>
      <c r="AD67" s="29">
        <v>0</v>
      </c>
      <c r="AE67" s="29">
        <v>0</v>
      </c>
      <c r="AF67" s="29">
        <v>0</v>
      </c>
      <c r="AG67" s="29">
        <v>0</v>
      </c>
      <c r="AH67" s="29">
        <v>0</v>
      </c>
      <c r="AI67" s="29">
        <v>0</v>
      </c>
      <c r="AJ67" s="13">
        <v>232006315</v>
      </c>
      <c r="AK67" s="38" t="s">
        <v>161</v>
      </c>
      <c r="AL67" s="16" t="s">
        <v>71</v>
      </c>
      <c r="AM67" s="13" t="s">
        <v>72</v>
      </c>
      <c r="AN67" s="13" t="s">
        <v>61</v>
      </c>
      <c r="AO67" s="30">
        <f t="shared" si="7"/>
        <v>14020152</v>
      </c>
      <c r="AP67" s="31">
        <v>0</v>
      </c>
      <c r="AQ67" s="32">
        <f t="shared" si="8"/>
        <v>14020152</v>
      </c>
      <c r="AR67" s="33">
        <f t="shared" si="9"/>
        <v>0</v>
      </c>
      <c r="AS67" s="33">
        <f t="shared" si="10"/>
        <v>1</v>
      </c>
    </row>
    <row r="68" spans="1:45" ht="71.25" x14ac:dyDescent="0.2">
      <c r="A68" s="13">
        <v>61</v>
      </c>
      <c r="B68" s="14" t="s">
        <v>580</v>
      </c>
      <c r="C68" s="35" t="s">
        <v>581</v>
      </c>
      <c r="D68" s="15" t="s">
        <v>262</v>
      </c>
      <c r="E68" s="38" t="s">
        <v>582</v>
      </c>
      <c r="F68" s="37" t="s">
        <v>583</v>
      </c>
      <c r="G68" s="15" t="s">
        <v>584</v>
      </c>
      <c r="H68" s="36" t="s">
        <v>78</v>
      </c>
      <c r="I68" s="18" t="s">
        <v>51</v>
      </c>
      <c r="J68" s="43" t="s">
        <v>52</v>
      </c>
      <c r="K68" s="13">
        <v>18123</v>
      </c>
      <c r="L68" s="22">
        <v>45055</v>
      </c>
      <c r="M68" s="30">
        <v>44211237</v>
      </c>
      <c r="N68" s="13">
        <v>75523</v>
      </c>
      <c r="O68" s="22">
        <v>45141</v>
      </c>
      <c r="P68" s="30">
        <v>43817280</v>
      </c>
      <c r="Q68" s="30">
        <v>43817280</v>
      </c>
      <c r="R68" s="22">
        <v>45135</v>
      </c>
      <c r="S68" s="22">
        <v>45141</v>
      </c>
      <c r="T68" s="22">
        <v>45146</v>
      </c>
      <c r="U68" s="22">
        <v>45275</v>
      </c>
      <c r="V68" s="25">
        <f t="shared" si="0"/>
        <v>129</v>
      </c>
      <c r="W68" s="22">
        <v>45146</v>
      </c>
      <c r="X68" s="26" t="s">
        <v>585</v>
      </c>
      <c r="Y68" s="44" t="s">
        <v>395</v>
      </c>
      <c r="Z68" s="108" t="s">
        <v>586</v>
      </c>
      <c r="AA68" s="41" t="s">
        <v>587</v>
      </c>
      <c r="AB68" s="13">
        <v>0</v>
      </c>
      <c r="AC68" s="29">
        <v>0</v>
      </c>
      <c r="AD68" s="29">
        <v>0</v>
      </c>
      <c r="AE68" s="29">
        <v>0</v>
      </c>
      <c r="AF68" s="29">
        <v>0</v>
      </c>
      <c r="AG68" s="29">
        <v>0</v>
      </c>
      <c r="AH68" s="29">
        <v>0</v>
      </c>
      <c r="AI68" s="29">
        <v>0</v>
      </c>
      <c r="AJ68" s="13">
        <v>232006392</v>
      </c>
      <c r="AK68" s="38" t="s">
        <v>315</v>
      </c>
      <c r="AL68" s="16" t="s">
        <v>316</v>
      </c>
      <c r="AM68" s="13" t="s">
        <v>60</v>
      </c>
      <c r="AN68" s="13" t="s">
        <v>61</v>
      </c>
      <c r="AO68" s="30">
        <f t="shared" si="7"/>
        <v>43817280</v>
      </c>
      <c r="AP68" s="31">
        <v>0</v>
      </c>
      <c r="AQ68" s="32">
        <f t="shared" si="8"/>
        <v>43817280</v>
      </c>
      <c r="AR68" s="33">
        <f t="shared" si="9"/>
        <v>0</v>
      </c>
      <c r="AS68" s="33">
        <f t="shared" si="10"/>
        <v>1</v>
      </c>
    </row>
    <row r="69" spans="1:45" ht="71.25" x14ac:dyDescent="0.2">
      <c r="A69" s="13">
        <v>62</v>
      </c>
      <c r="B69" s="14" t="s">
        <v>588</v>
      </c>
      <c r="C69" s="35" t="s">
        <v>589</v>
      </c>
      <c r="D69" s="15" t="s">
        <v>262</v>
      </c>
      <c r="E69" s="38" t="s">
        <v>281</v>
      </c>
      <c r="F69" s="37" t="s">
        <v>282</v>
      </c>
      <c r="G69" s="15" t="s">
        <v>590</v>
      </c>
      <c r="H69" s="36" t="s">
        <v>78</v>
      </c>
      <c r="I69" s="18" t="s">
        <v>51</v>
      </c>
      <c r="J69" s="43" t="s">
        <v>52</v>
      </c>
      <c r="K69" s="13">
        <v>21123</v>
      </c>
      <c r="L69" s="22">
        <v>45070</v>
      </c>
      <c r="M69" s="30">
        <v>2168032000</v>
      </c>
      <c r="N69" s="13">
        <v>74623</v>
      </c>
      <c r="O69" s="22">
        <v>45139</v>
      </c>
      <c r="P69" s="30">
        <v>2168032000</v>
      </c>
      <c r="Q69" s="30">
        <v>2168032000</v>
      </c>
      <c r="R69" s="22">
        <v>45135</v>
      </c>
      <c r="S69" s="22">
        <v>45139</v>
      </c>
      <c r="T69" s="22">
        <v>45146</v>
      </c>
      <c r="U69" s="22">
        <v>45274</v>
      </c>
      <c r="V69" s="25">
        <f t="shared" si="0"/>
        <v>128</v>
      </c>
      <c r="W69" s="22">
        <v>45142</v>
      </c>
      <c r="X69" s="26" t="s">
        <v>591</v>
      </c>
      <c r="Y69" s="44" t="s">
        <v>592</v>
      </c>
      <c r="Z69" s="44" t="s">
        <v>593</v>
      </c>
      <c r="AA69" s="41" t="s">
        <v>594</v>
      </c>
      <c r="AB69" s="13">
        <v>0</v>
      </c>
      <c r="AC69" s="29">
        <v>0</v>
      </c>
      <c r="AD69" s="29">
        <v>0</v>
      </c>
      <c r="AE69" s="29">
        <v>0</v>
      </c>
      <c r="AF69" s="29">
        <v>0</v>
      </c>
      <c r="AG69" s="29">
        <v>0</v>
      </c>
      <c r="AH69" s="29">
        <v>0</v>
      </c>
      <c r="AI69" s="29">
        <v>0</v>
      </c>
      <c r="AJ69" s="13">
        <v>232006366</v>
      </c>
      <c r="AK69" s="38" t="s">
        <v>315</v>
      </c>
      <c r="AL69" s="16" t="s">
        <v>316</v>
      </c>
      <c r="AM69" s="13" t="s">
        <v>60</v>
      </c>
      <c r="AN69" s="13" t="s">
        <v>61</v>
      </c>
      <c r="AO69" s="30">
        <f t="shared" si="7"/>
        <v>2168032000</v>
      </c>
      <c r="AP69" s="31">
        <v>0</v>
      </c>
      <c r="AQ69" s="32">
        <f t="shared" si="8"/>
        <v>2168032000</v>
      </c>
      <c r="AR69" s="33">
        <f t="shared" si="9"/>
        <v>0</v>
      </c>
      <c r="AS69" s="33">
        <f t="shared" si="10"/>
        <v>1</v>
      </c>
    </row>
    <row r="70" spans="1:45" ht="71.25" x14ac:dyDescent="0.2">
      <c r="A70" s="13">
        <v>63</v>
      </c>
      <c r="B70" s="14" t="s">
        <v>595</v>
      </c>
      <c r="C70" s="35" t="s">
        <v>596</v>
      </c>
      <c r="D70" s="15" t="s">
        <v>262</v>
      </c>
      <c r="E70" s="38" t="s">
        <v>597</v>
      </c>
      <c r="F70" s="37" t="s">
        <v>598</v>
      </c>
      <c r="G70" s="15" t="s">
        <v>599</v>
      </c>
      <c r="H70" s="36" t="s">
        <v>78</v>
      </c>
      <c r="I70" s="18" t="s">
        <v>51</v>
      </c>
      <c r="J70" s="43" t="s">
        <v>52</v>
      </c>
      <c r="K70" s="13">
        <v>17423</v>
      </c>
      <c r="L70" s="22">
        <v>45054</v>
      </c>
      <c r="M70" s="30">
        <v>27864225</v>
      </c>
      <c r="N70" s="13">
        <v>76223</v>
      </c>
      <c r="O70" s="22">
        <v>45146</v>
      </c>
      <c r="P70" s="30">
        <v>27864223</v>
      </c>
      <c r="Q70" s="30">
        <v>27864223</v>
      </c>
      <c r="R70" s="22">
        <v>45138</v>
      </c>
      <c r="S70" s="22">
        <v>45142</v>
      </c>
      <c r="T70" s="22">
        <v>45154</v>
      </c>
      <c r="U70" s="22">
        <v>45275</v>
      </c>
      <c r="V70" s="25">
        <f t="shared" si="0"/>
        <v>121</v>
      </c>
      <c r="W70" s="22">
        <v>45153</v>
      </c>
      <c r="X70" s="26" t="s">
        <v>600</v>
      </c>
      <c r="Y70" s="44" t="s">
        <v>395</v>
      </c>
      <c r="Z70" s="44" t="s">
        <v>601</v>
      </c>
      <c r="AA70" s="41" t="s">
        <v>602</v>
      </c>
      <c r="AB70" s="13">
        <v>0</v>
      </c>
      <c r="AC70" s="29">
        <v>0</v>
      </c>
      <c r="AD70" s="29">
        <v>0</v>
      </c>
      <c r="AE70" s="29">
        <v>0</v>
      </c>
      <c r="AF70" s="29">
        <v>0</v>
      </c>
      <c r="AG70" s="29">
        <v>0</v>
      </c>
      <c r="AH70" s="29">
        <v>0</v>
      </c>
      <c r="AI70" s="29">
        <v>0</v>
      </c>
      <c r="AJ70" s="13">
        <v>232006634</v>
      </c>
      <c r="AK70" s="38" t="s">
        <v>315</v>
      </c>
      <c r="AL70" s="16" t="s">
        <v>71</v>
      </c>
      <c r="AM70" s="13" t="s">
        <v>60</v>
      </c>
      <c r="AN70" s="13" t="s">
        <v>61</v>
      </c>
      <c r="AO70" s="30">
        <f t="shared" si="7"/>
        <v>27864223</v>
      </c>
      <c r="AP70" s="31">
        <v>0</v>
      </c>
      <c r="AQ70" s="32">
        <f t="shared" si="8"/>
        <v>27864223</v>
      </c>
      <c r="AR70" s="33">
        <f t="shared" si="9"/>
        <v>0</v>
      </c>
      <c r="AS70" s="33">
        <f t="shared" si="10"/>
        <v>1</v>
      </c>
    </row>
    <row r="71" spans="1:45" ht="71.25" x14ac:dyDescent="0.2">
      <c r="A71" s="13">
        <v>64</v>
      </c>
      <c r="B71" s="14" t="s">
        <v>603</v>
      </c>
      <c r="C71" s="35" t="s">
        <v>604</v>
      </c>
      <c r="D71" s="15" t="s">
        <v>262</v>
      </c>
      <c r="E71" s="38" t="s">
        <v>605</v>
      </c>
      <c r="F71" s="37" t="s">
        <v>606</v>
      </c>
      <c r="G71" s="15" t="s">
        <v>607</v>
      </c>
      <c r="H71" s="36" t="s">
        <v>78</v>
      </c>
      <c r="I71" s="18" t="s">
        <v>51</v>
      </c>
      <c r="J71" s="43" t="s">
        <v>52</v>
      </c>
      <c r="K71" s="13">
        <v>20123</v>
      </c>
      <c r="L71" s="22">
        <v>45064</v>
      </c>
      <c r="M71" s="30">
        <v>40124484</v>
      </c>
      <c r="N71" s="13">
        <v>75623</v>
      </c>
      <c r="O71" s="22">
        <v>45141</v>
      </c>
      <c r="P71" s="30">
        <v>40114589</v>
      </c>
      <c r="Q71" s="30">
        <v>40114589</v>
      </c>
      <c r="R71" s="22">
        <v>45140</v>
      </c>
      <c r="S71" s="22">
        <v>45141</v>
      </c>
      <c r="T71" s="22">
        <v>45149</v>
      </c>
      <c r="U71" s="22">
        <v>45275</v>
      </c>
      <c r="V71" s="25">
        <f t="shared" ref="V71:V84" si="11">U71-T71</f>
        <v>126</v>
      </c>
      <c r="W71" s="22">
        <v>45148</v>
      </c>
      <c r="X71" s="26" t="s">
        <v>608</v>
      </c>
      <c r="Y71" s="44" t="s">
        <v>395</v>
      </c>
      <c r="Z71" s="44" t="s">
        <v>609</v>
      </c>
      <c r="AA71" s="41" t="s">
        <v>610</v>
      </c>
      <c r="AB71" s="13">
        <v>0</v>
      </c>
      <c r="AC71" s="29">
        <v>0</v>
      </c>
      <c r="AD71" s="29">
        <v>0</v>
      </c>
      <c r="AE71" s="29">
        <v>0</v>
      </c>
      <c r="AF71" s="29">
        <v>0</v>
      </c>
      <c r="AG71" s="29">
        <v>0</v>
      </c>
      <c r="AH71" s="29">
        <v>0</v>
      </c>
      <c r="AI71" s="29">
        <v>0</v>
      </c>
      <c r="AJ71" s="13">
        <v>232006473</v>
      </c>
      <c r="AK71" s="38" t="s">
        <v>315</v>
      </c>
      <c r="AL71" s="16" t="s">
        <v>71</v>
      </c>
      <c r="AM71" s="13" t="s">
        <v>60</v>
      </c>
      <c r="AN71" s="13" t="s">
        <v>61</v>
      </c>
      <c r="AO71" s="30">
        <f t="shared" si="7"/>
        <v>40114589</v>
      </c>
      <c r="AP71" s="31">
        <v>0</v>
      </c>
      <c r="AQ71" s="32">
        <f t="shared" si="8"/>
        <v>40114589</v>
      </c>
      <c r="AR71" s="33">
        <f t="shared" si="9"/>
        <v>0</v>
      </c>
      <c r="AS71" s="33">
        <f t="shared" si="10"/>
        <v>1</v>
      </c>
    </row>
    <row r="72" spans="1:45" ht="85.5" x14ac:dyDescent="0.2">
      <c r="A72" s="13">
        <v>65</v>
      </c>
      <c r="B72" s="14" t="s">
        <v>611</v>
      </c>
      <c r="C72" s="35" t="s">
        <v>612</v>
      </c>
      <c r="D72" s="15" t="s">
        <v>613</v>
      </c>
      <c r="E72" s="38" t="s">
        <v>614</v>
      </c>
      <c r="F72" s="37">
        <v>17073167</v>
      </c>
      <c r="G72" s="15" t="s">
        <v>615</v>
      </c>
      <c r="H72" s="36" t="s">
        <v>78</v>
      </c>
      <c r="I72" s="18" t="s">
        <v>51</v>
      </c>
      <c r="J72" s="43" t="s">
        <v>52</v>
      </c>
      <c r="K72" s="13">
        <v>26223</v>
      </c>
      <c r="L72" s="22">
        <v>45098</v>
      </c>
      <c r="M72" s="30">
        <v>21128000</v>
      </c>
      <c r="N72" s="13">
        <v>75123</v>
      </c>
      <c r="O72" s="22">
        <v>45140</v>
      </c>
      <c r="P72" s="30">
        <v>21128000</v>
      </c>
      <c r="Q72" s="109">
        <v>21128000</v>
      </c>
      <c r="R72" s="22">
        <v>45139</v>
      </c>
      <c r="S72" s="22">
        <v>45140</v>
      </c>
      <c r="T72" s="22">
        <v>45142</v>
      </c>
      <c r="U72" s="22">
        <v>45263</v>
      </c>
      <c r="V72" s="25">
        <f t="shared" si="11"/>
        <v>121</v>
      </c>
      <c r="W72" s="22">
        <v>45142</v>
      </c>
      <c r="X72" s="26" t="s">
        <v>616</v>
      </c>
      <c r="Y72" s="44">
        <v>45384</v>
      </c>
      <c r="Z72" s="108">
        <v>3010977</v>
      </c>
      <c r="AA72" s="41" t="s">
        <v>617</v>
      </c>
      <c r="AB72" s="13">
        <v>0</v>
      </c>
      <c r="AC72" s="29">
        <v>0</v>
      </c>
      <c r="AD72" s="29">
        <v>0</v>
      </c>
      <c r="AE72" s="29">
        <v>0</v>
      </c>
      <c r="AF72" s="29">
        <v>0</v>
      </c>
      <c r="AG72" s="29">
        <v>0</v>
      </c>
      <c r="AH72" s="29">
        <v>0</v>
      </c>
      <c r="AI72" s="29">
        <v>0</v>
      </c>
      <c r="AJ72" s="13">
        <v>232006363</v>
      </c>
      <c r="AK72" s="38" t="s">
        <v>131</v>
      </c>
      <c r="AL72" s="16" t="s">
        <v>71</v>
      </c>
      <c r="AM72" s="13" t="s">
        <v>72</v>
      </c>
      <c r="AN72" s="13" t="s">
        <v>61</v>
      </c>
      <c r="AO72" s="30">
        <f t="shared" si="7"/>
        <v>21128000</v>
      </c>
      <c r="AP72" s="31">
        <v>0</v>
      </c>
      <c r="AQ72" s="32">
        <f t="shared" si="8"/>
        <v>21128000</v>
      </c>
      <c r="AR72" s="33">
        <f t="shared" si="9"/>
        <v>0</v>
      </c>
      <c r="AS72" s="33">
        <f t="shared" si="10"/>
        <v>1</v>
      </c>
    </row>
    <row r="73" spans="1:45" ht="85.5" x14ac:dyDescent="0.2">
      <c r="A73" s="13">
        <v>66</v>
      </c>
      <c r="B73" s="14" t="s">
        <v>618</v>
      </c>
      <c r="C73" s="35" t="s">
        <v>619</v>
      </c>
      <c r="D73" s="15" t="s">
        <v>154</v>
      </c>
      <c r="E73" s="38" t="s">
        <v>620</v>
      </c>
      <c r="F73" s="37">
        <v>65630820</v>
      </c>
      <c r="G73" s="15" t="s">
        <v>621</v>
      </c>
      <c r="H73" s="36" t="s">
        <v>78</v>
      </c>
      <c r="I73" s="18" t="s">
        <v>51</v>
      </c>
      <c r="J73" s="43" t="s">
        <v>52</v>
      </c>
      <c r="K73" s="13">
        <v>25923</v>
      </c>
      <c r="L73" s="22">
        <v>45097</v>
      </c>
      <c r="M73" s="30">
        <v>11962896</v>
      </c>
      <c r="N73" s="13">
        <v>75723</v>
      </c>
      <c r="O73" s="22">
        <v>45141</v>
      </c>
      <c r="P73" s="30">
        <v>8972172</v>
      </c>
      <c r="Q73" s="109">
        <v>8972172</v>
      </c>
      <c r="R73" s="22">
        <v>45140</v>
      </c>
      <c r="S73" s="22">
        <v>45141</v>
      </c>
      <c r="T73" s="22">
        <v>45148</v>
      </c>
      <c r="U73" s="22">
        <v>45269</v>
      </c>
      <c r="V73" s="25">
        <f t="shared" si="11"/>
        <v>121</v>
      </c>
      <c r="W73" s="44" t="s">
        <v>622</v>
      </c>
      <c r="X73" s="26" t="s">
        <v>623</v>
      </c>
      <c r="Y73" s="44" t="s">
        <v>624</v>
      </c>
      <c r="Z73" s="108" t="s">
        <v>625</v>
      </c>
      <c r="AA73" s="41" t="s">
        <v>626</v>
      </c>
      <c r="AB73" s="13">
        <v>0</v>
      </c>
      <c r="AC73" s="29">
        <v>0</v>
      </c>
      <c r="AD73" s="29">
        <v>0</v>
      </c>
      <c r="AE73" s="29">
        <v>0</v>
      </c>
      <c r="AF73" s="29">
        <v>0</v>
      </c>
      <c r="AG73" s="29">
        <v>0</v>
      </c>
      <c r="AH73" s="29">
        <v>0</v>
      </c>
      <c r="AI73" s="29">
        <v>0</v>
      </c>
      <c r="AJ73" s="13">
        <v>232006439</v>
      </c>
      <c r="AK73" s="38" t="s">
        <v>161</v>
      </c>
      <c r="AL73" s="16" t="s">
        <v>316</v>
      </c>
      <c r="AM73" s="13" t="s">
        <v>72</v>
      </c>
      <c r="AN73" s="13" t="s">
        <v>61</v>
      </c>
      <c r="AO73" s="30">
        <f t="shared" si="7"/>
        <v>8972172</v>
      </c>
      <c r="AP73" s="31">
        <v>0</v>
      </c>
      <c r="AQ73" s="32">
        <f t="shared" si="8"/>
        <v>8972172</v>
      </c>
      <c r="AR73" s="33">
        <f t="shared" si="9"/>
        <v>0</v>
      </c>
      <c r="AS73" s="33">
        <f t="shared" si="10"/>
        <v>1</v>
      </c>
    </row>
    <row r="74" spans="1:45" ht="71.25" x14ac:dyDescent="0.2">
      <c r="A74" s="13">
        <v>67</v>
      </c>
      <c r="B74" s="14" t="s">
        <v>627</v>
      </c>
      <c r="C74" s="35" t="s">
        <v>628</v>
      </c>
      <c r="D74" s="15" t="s">
        <v>86</v>
      </c>
      <c r="E74" s="38" t="s">
        <v>488</v>
      </c>
      <c r="F74" s="110" t="s">
        <v>489</v>
      </c>
      <c r="G74" s="15" t="s">
        <v>490</v>
      </c>
      <c r="H74" s="36" t="s">
        <v>78</v>
      </c>
      <c r="I74" s="18" t="s">
        <v>51</v>
      </c>
      <c r="J74" s="43" t="s">
        <v>52</v>
      </c>
      <c r="K74" s="13">
        <v>2723</v>
      </c>
      <c r="L74" s="22">
        <v>44953</v>
      </c>
      <c r="M74" s="30">
        <v>355631500</v>
      </c>
      <c r="N74" s="13">
        <v>76323</v>
      </c>
      <c r="O74" s="22">
        <v>45146</v>
      </c>
      <c r="P74" s="109">
        <v>324203600</v>
      </c>
      <c r="Q74" s="109">
        <v>324203600</v>
      </c>
      <c r="R74" s="22">
        <v>45142</v>
      </c>
      <c r="S74" s="22">
        <v>45142</v>
      </c>
      <c r="T74" s="22">
        <v>45152</v>
      </c>
      <c r="U74" s="22">
        <v>45275</v>
      </c>
      <c r="V74" s="25">
        <f t="shared" si="11"/>
        <v>123</v>
      </c>
      <c r="W74" s="22">
        <v>45147</v>
      </c>
      <c r="X74" s="26" t="s">
        <v>629</v>
      </c>
      <c r="Y74" s="44" t="s">
        <v>630</v>
      </c>
      <c r="Z74" s="108" t="s">
        <v>631</v>
      </c>
      <c r="AA74" s="41" t="s">
        <v>632</v>
      </c>
      <c r="AB74" s="13">
        <v>0</v>
      </c>
      <c r="AC74" s="29">
        <v>0</v>
      </c>
      <c r="AD74" s="29">
        <v>0</v>
      </c>
      <c r="AE74" s="29">
        <v>0</v>
      </c>
      <c r="AF74" s="29">
        <v>0</v>
      </c>
      <c r="AG74" s="29">
        <v>0</v>
      </c>
      <c r="AH74" s="29">
        <v>0</v>
      </c>
      <c r="AI74" s="29">
        <v>0</v>
      </c>
      <c r="AJ74" s="13"/>
      <c r="AK74" s="38" t="s">
        <v>633</v>
      </c>
      <c r="AL74" s="16" t="s">
        <v>83</v>
      </c>
      <c r="AM74" s="13" t="s">
        <v>60</v>
      </c>
      <c r="AN74" s="13" t="s">
        <v>61</v>
      </c>
      <c r="AO74" s="30">
        <f t="shared" si="7"/>
        <v>324203600</v>
      </c>
      <c r="AP74" s="31">
        <v>0</v>
      </c>
      <c r="AQ74" s="32">
        <f t="shared" si="8"/>
        <v>324203600</v>
      </c>
      <c r="AR74" s="33">
        <f t="shared" si="9"/>
        <v>0</v>
      </c>
      <c r="AS74" s="33">
        <f t="shared" si="10"/>
        <v>1</v>
      </c>
    </row>
    <row r="75" spans="1:45" ht="71.25" x14ac:dyDescent="0.2">
      <c r="A75" s="13">
        <v>68</v>
      </c>
      <c r="B75" s="14" t="s">
        <v>634</v>
      </c>
      <c r="C75" s="35" t="s">
        <v>635</v>
      </c>
      <c r="D75" s="15" t="s">
        <v>171</v>
      </c>
      <c r="E75" s="38" t="s">
        <v>636</v>
      </c>
      <c r="F75" s="37" t="s">
        <v>637</v>
      </c>
      <c r="G75" s="15" t="s">
        <v>638</v>
      </c>
      <c r="H75" s="36" t="s">
        <v>234</v>
      </c>
      <c r="I75" s="18" t="s">
        <v>255</v>
      </c>
      <c r="J75" s="43" t="s">
        <v>52</v>
      </c>
      <c r="K75" s="13">
        <v>10923</v>
      </c>
      <c r="L75" s="22">
        <v>44998</v>
      </c>
      <c r="M75" s="30">
        <v>150660107</v>
      </c>
      <c r="N75" s="13">
        <v>76023</v>
      </c>
      <c r="O75" s="22">
        <v>45142</v>
      </c>
      <c r="P75" s="109">
        <v>35563770.869999997</v>
      </c>
      <c r="Q75" s="109">
        <v>35563770.869999997</v>
      </c>
      <c r="R75" s="22">
        <v>45139</v>
      </c>
      <c r="S75" s="22">
        <v>45142</v>
      </c>
      <c r="T75" s="22">
        <v>45153</v>
      </c>
      <c r="U75" s="22">
        <v>45184</v>
      </c>
      <c r="V75" s="25">
        <f t="shared" si="11"/>
        <v>31</v>
      </c>
      <c r="W75" s="22">
        <v>45147</v>
      </c>
      <c r="X75" s="26" t="s">
        <v>639</v>
      </c>
      <c r="Y75" s="44" t="s">
        <v>640</v>
      </c>
      <c r="Z75" s="108" t="s">
        <v>641</v>
      </c>
      <c r="AA75" s="41" t="s">
        <v>642</v>
      </c>
      <c r="AB75" s="13">
        <v>0</v>
      </c>
      <c r="AC75" s="29">
        <v>0</v>
      </c>
      <c r="AD75" s="29">
        <v>0</v>
      </c>
      <c r="AE75" s="29">
        <v>0</v>
      </c>
      <c r="AF75" s="29">
        <v>0</v>
      </c>
      <c r="AG75" s="29">
        <v>0</v>
      </c>
      <c r="AH75" s="29">
        <v>0</v>
      </c>
      <c r="AI75" s="29">
        <v>0</v>
      </c>
      <c r="AJ75" s="13">
        <v>232006628</v>
      </c>
      <c r="AK75" s="38" t="s">
        <v>177</v>
      </c>
      <c r="AL75" s="16" t="s">
        <v>316</v>
      </c>
      <c r="AM75" s="13" t="s">
        <v>72</v>
      </c>
      <c r="AN75" s="13" t="s">
        <v>61</v>
      </c>
      <c r="AO75" s="30">
        <f t="shared" si="7"/>
        <v>35563770.869999997</v>
      </c>
      <c r="AP75" s="31">
        <v>0</v>
      </c>
      <c r="AQ75" s="32">
        <f t="shared" si="8"/>
        <v>35563770.869999997</v>
      </c>
      <c r="AR75" s="33">
        <f t="shared" si="9"/>
        <v>0</v>
      </c>
      <c r="AS75" s="33">
        <f t="shared" si="10"/>
        <v>1</v>
      </c>
    </row>
    <row r="76" spans="1:45" ht="71.25" x14ac:dyDescent="0.2">
      <c r="A76" s="13">
        <v>69</v>
      </c>
      <c r="B76" s="14" t="s">
        <v>643</v>
      </c>
      <c r="C76" s="35" t="s">
        <v>635</v>
      </c>
      <c r="D76" s="15" t="s">
        <v>171</v>
      </c>
      <c r="E76" s="38" t="s">
        <v>644</v>
      </c>
      <c r="F76" s="37" t="s">
        <v>645</v>
      </c>
      <c r="G76" s="15" t="s">
        <v>646</v>
      </c>
      <c r="H76" s="36" t="s">
        <v>234</v>
      </c>
      <c r="I76" s="18" t="s">
        <v>255</v>
      </c>
      <c r="J76" s="45" t="s">
        <v>293</v>
      </c>
      <c r="K76" s="13">
        <v>10923</v>
      </c>
      <c r="L76" s="22">
        <v>44998</v>
      </c>
      <c r="M76" s="30">
        <v>150660107</v>
      </c>
      <c r="N76" s="13"/>
      <c r="O76" s="22"/>
      <c r="P76" s="30">
        <v>37621805.68</v>
      </c>
      <c r="Q76" s="30">
        <v>37621805.68</v>
      </c>
      <c r="R76" s="22">
        <v>45139</v>
      </c>
      <c r="S76" s="22">
        <v>45148</v>
      </c>
      <c r="T76" s="22"/>
      <c r="U76" s="22">
        <v>45275</v>
      </c>
      <c r="V76" s="25">
        <f t="shared" si="11"/>
        <v>45275</v>
      </c>
      <c r="W76" s="22"/>
      <c r="X76" s="26"/>
      <c r="Y76" s="44"/>
      <c r="Z76" s="108"/>
      <c r="AA76" s="41" t="s">
        <v>642</v>
      </c>
      <c r="AB76" s="13">
        <v>0</v>
      </c>
      <c r="AC76" s="29">
        <v>0</v>
      </c>
      <c r="AD76" s="29">
        <v>0</v>
      </c>
      <c r="AE76" s="29">
        <v>0</v>
      </c>
      <c r="AF76" s="29">
        <v>0</v>
      </c>
      <c r="AG76" s="29">
        <v>0</v>
      </c>
      <c r="AH76" s="29">
        <v>0</v>
      </c>
      <c r="AI76" s="29">
        <v>0</v>
      </c>
      <c r="AJ76" s="13"/>
      <c r="AK76" s="38" t="s">
        <v>177</v>
      </c>
      <c r="AL76" s="16" t="s">
        <v>316</v>
      </c>
      <c r="AM76" s="13" t="s">
        <v>72</v>
      </c>
      <c r="AN76" s="13" t="s">
        <v>61</v>
      </c>
      <c r="AO76" s="30">
        <f t="shared" si="7"/>
        <v>37621805.68</v>
      </c>
      <c r="AP76" s="31">
        <v>0</v>
      </c>
      <c r="AQ76" s="32">
        <f t="shared" si="8"/>
        <v>37621805.68</v>
      </c>
      <c r="AR76" s="33">
        <f t="shared" si="9"/>
        <v>0</v>
      </c>
      <c r="AS76" s="33">
        <f t="shared" si="10"/>
        <v>1</v>
      </c>
    </row>
    <row r="77" spans="1:45" ht="71.25" x14ac:dyDescent="0.2">
      <c r="A77" s="13">
        <v>70</v>
      </c>
      <c r="B77" s="14" t="s">
        <v>647</v>
      </c>
      <c r="C77" s="35" t="s">
        <v>648</v>
      </c>
      <c r="D77" s="15" t="s">
        <v>262</v>
      </c>
      <c r="E77" s="38" t="s">
        <v>649</v>
      </c>
      <c r="F77" s="37" t="s">
        <v>650</v>
      </c>
      <c r="G77" s="15" t="s">
        <v>651</v>
      </c>
      <c r="H77" s="36" t="s">
        <v>78</v>
      </c>
      <c r="I77" s="18" t="s">
        <v>51</v>
      </c>
      <c r="J77" s="43" t="s">
        <v>52</v>
      </c>
      <c r="K77" s="13">
        <v>30923</v>
      </c>
      <c r="L77" s="22">
        <v>45133</v>
      </c>
      <c r="M77" s="30">
        <v>40952000</v>
      </c>
      <c r="N77" s="13">
        <v>78723</v>
      </c>
      <c r="O77" s="22">
        <v>45152</v>
      </c>
      <c r="P77" s="30">
        <v>40952000</v>
      </c>
      <c r="Q77" s="30">
        <v>40952000</v>
      </c>
      <c r="R77" s="22">
        <v>45149</v>
      </c>
      <c r="S77" s="22">
        <v>45152</v>
      </c>
      <c r="T77" s="22">
        <v>45156</v>
      </c>
      <c r="U77" s="22">
        <v>45275</v>
      </c>
      <c r="V77" s="25">
        <f t="shared" si="11"/>
        <v>119</v>
      </c>
      <c r="W77" s="22">
        <v>45156</v>
      </c>
      <c r="X77" s="26" t="s">
        <v>652</v>
      </c>
      <c r="Y77" s="44" t="s">
        <v>395</v>
      </c>
      <c r="Z77" s="108" t="s">
        <v>653</v>
      </c>
      <c r="AA77" s="41" t="s">
        <v>654</v>
      </c>
      <c r="AB77" s="13">
        <v>0</v>
      </c>
      <c r="AC77" s="29">
        <v>0</v>
      </c>
      <c r="AD77" s="29">
        <v>0</v>
      </c>
      <c r="AE77" s="29">
        <v>0</v>
      </c>
      <c r="AF77" s="29">
        <v>0</v>
      </c>
      <c r="AG77" s="29">
        <v>0</v>
      </c>
      <c r="AH77" s="29">
        <v>0</v>
      </c>
      <c r="AI77" s="29">
        <v>0</v>
      </c>
      <c r="AJ77" s="13">
        <v>232006772</v>
      </c>
      <c r="AK77" s="38" t="s">
        <v>315</v>
      </c>
      <c r="AL77" s="16" t="s">
        <v>316</v>
      </c>
      <c r="AM77" s="13" t="s">
        <v>60</v>
      </c>
      <c r="AN77" s="13" t="s">
        <v>61</v>
      </c>
      <c r="AO77" s="30">
        <f t="shared" si="7"/>
        <v>40952000</v>
      </c>
      <c r="AP77" s="31">
        <v>0</v>
      </c>
      <c r="AQ77" s="32">
        <f t="shared" si="8"/>
        <v>40952000</v>
      </c>
      <c r="AR77" s="33">
        <f t="shared" si="9"/>
        <v>0</v>
      </c>
      <c r="AS77" s="33">
        <f t="shared" si="10"/>
        <v>1</v>
      </c>
    </row>
    <row r="78" spans="1:45" ht="71.25" x14ac:dyDescent="0.2">
      <c r="A78" s="13">
        <v>71</v>
      </c>
      <c r="B78" s="14" t="s">
        <v>655</v>
      </c>
      <c r="C78" s="35" t="s">
        <v>656</v>
      </c>
      <c r="D78" s="15" t="s">
        <v>262</v>
      </c>
      <c r="E78" s="38" t="s">
        <v>357</v>
      </c>
      <c r="F78" s="37" t="s">
        <v>657</v>
      </c>
      <c r="G78" s="15" t="s">
        <v>658</v>
      </c>
      <c r="H78" s="36" t="s">
        <v>78</v>
      </c>
      <c r="I78" s="18" t="s">
        <v>51</v>
      </c>
      <c r="J78" s="43" t="s">
        <v>52</v>
      </c>
      <c r="K78" s="13">
        <v>29323</v>
      </c>
      <c r="L78" s="22">
        <v>45117</v>
      </c>
      <c r="M78" s="30">
        <v>16718535</v>
      </c>
      <c r="N78" s="13">
        <v>80323</v>
      </c>
      <c r="O78" s="22">
        <v>45154</v>
      </c>
      <c r="P78" s="30">
        <v>16713550</v>
      </c>
      <c r="Q78" s="30">
        <v>16713550</v>
      </c>
      <c r="R78" s="22">
        <v>45149</v>
      </c>
      <c r="S78" s="22">
        <v>45154</v>
      </c>
      <c r="T78" s="22">
        <v>45156</v>
      </c>
      <c r="U78" s="22">
        <v>45275</v>
      </c>
      <c r="V78" s="25">
        <f t="shared" si="11"/>
        <v>119</v>
      </c>
      <c r="W78" s="22">
        <v>45156</v>
      </c>
      <c r="X78" s="26" t="s">
        <v>659</v>
      </c>
      <c r="Y78" s="44" t="s">
        <v>395</v>
      </c>
      <c r="Z78" s="26" t="s">
        <v>660</v>
      </c>
      <c r="AA78" s="41" t="s">
        <v>661</v>
      </c>
      <c r="AB78" s="13">
        <v>0</v>
      </c>
      <c r="AC78" s="29">
        <v>0</v>
      </c>
      <c r="AD78" s="29">
        <v>0</v>
      </c>
      <c r="AE78" s="29">
        <v>0</v>
      </c>
      <c r="AF78" s="29">
        <v>0</v>
      </c>
      <c r="AG78" s="29">
        <v>0</v>
      </c>
      <c r="AH78" s="29">
        <v>0</v>
      </c>
      <c r="AI78" s="29">
        <v>0</v>
      </c>
      <c r="AJ78" s="13">
        <v>232006743</v>
      </c>
      <c r="AK78" s="38" t="s">
        <v>315</v>
      </c>
      <c r="AL78" s="16" t="s">
        <v>83</v>
      </c>
      <c r="AM78" s="13" t="s">
        <v>60</v>
      </c>
      <c r="AN78" s="13" t="s">
        <v>61</v>
      </c>
      <c r="AO78" s="30">
        <f t="shared" si="7"/>
        <v>16713550</v>
      </c>
      <c r="AP78" s="31">
        <v>0</v>
      </c>
      <c r="AQ78" s="32">
        <f t="shared" si="8"/>
        <v>16713550</v>
      </c>
      <c r="AR78" s="33">
        <f t="shared" si="9"/>
        <v>0</v>
      </c>
      <c r="AS78" s="33">
        <f t="shared" si="10"/>
        <v>1</v>
      </c>
    </row>
    <row r="79" spans="1:45" ht="71.25" x14ac:dyDescent="0.2">
      <c r="A79" s="13">
        <v>72</v>
      </c>
      <c r="B79" s="14" t="s">
        <v>662</v>
      </c>
      <c r="C79" s="35" t="s">
        <v>663</v>
      </c>
      <c r="D79" s="15" t="s">
        <v>262</v>
      </c>
      <c r="E79" s="38" t="s">
        <v>664</v>
      </c>
      <c r="F79" s="37" t="s">
        <v>665</v>
      </c>
      <c r="G79" s="15" t="s">
        <v>666</v>
      </c>
      <c r="H79" s="36" t="s">
        <v>78</v>
      </c>
      <c r="I79" s="18" t="s">
        <v>51</v>
      </c>
      <c r="J79" s="43" t="s">
        <v>52</v>
      </c>
      <c r="K79" s="13">
        <v>24823</v>
      </c>
      <c r="L79" s="22">
        <v>45090</v>
      </c>
      <c r="M79" s="30">
        <v>53127789</v>
      </c>
      <c r="N79" s="13">
        <v>79623</v>
      </c>
      <c r="O79" s="22">
        <v>45153</v>
      </c>
      <c r="P79" s="30">
        <v>53100000</v>
      </c>
      <c r="Q79" s="30">
        <v>53100000</v>
      </c>
      <c r="R79" s="22">
        <v>45149</v>
      </c>
      <c r="S79" s="22">
        <v>45153</v>
      </c>
      <c r="T79" s="22">
        <v>45156</v>
      </c>
      <c r="U79" s="22">
        <v>45275</v>
      </c>
      <c r="V79" s="25">
        <f t="shared" si="11"/>
        <v>119</v>
      </c>
      <c r="W79" s="22">
        <v>45156</v>
      </c>
      <c r="X79" s="26" t="s">
        <v>667</v>
      </c>
      <c r="Y79" s="44" t="s">
        <v>395</v>
      </c>
      <c r="Z79" s="108" t="s">
        <v>668</v>
      </c>
      <c r="AA79" s="41" t="s">
        <v>669</v>
      </c>
      <c r="AB79" s="13">
        <v>0</v>
      </c>
      <c r="AC79" s="29">
        <v>0</v>
      </c>
      <c r="AD79" s="29">
        <v>0</v>
      </c>
      <c r="AE79" s="29">
        <v>0</v>
      </c>
      <c r="AF79" s="29">
        <v>0</v>
      </c>
      <c r="AG79" s="29">
        <v>0</v>
      </c>
      <c r="AH79" s="29">
        <v>0</v>
      </c>
      <c r="AI79" s="29">
        <v>0</v>
      </c>
      <c r="AJ79" s="13">
        <v>232006744</v>
      </c>
      <c r="AK79" s="38" t="s">
        <v>315</v>
      </c>
      <c r="AL79" s="16" t="s">
        <v>83</v>
      </c>
      <c r="AM79" s="13" t="s">
        <v>60</v>
      </c>
      <c r="AN79" s="13" t="s">
        <v>61</v>
      </c>
      <c r="AO79" s="30">
        <f t="shared" si="7"/>
        <v>53100000</v>
      </c>
      <c r="AP79" s="31">
        <v>0</v>
      </c>
      <c r="AQ79" s="32">
        <f t="shared" si="8"/>
        <v>53100000</v>
      </c>
      <c r="AR79" s="33">
        <f t="shared" si="9"/>
        <v>0</v>
      </c>
      <c r="AS79" s="33">
        <f t="shared" si="10"/>
        <v>1</v>
      </c>
    </row>
    <row r="80" spans="1:45" ht="71.25" x14ac:dyDescent="0.2">
      <c r="A80" s="13">
        <v>73</v>
      </c>
      <c r="B80" s="14" t="s">
        <v>670</v>
      </c>
      <c r="C80" s="35" t="s">
        <v>671</v>
      </c>
      <c r="D80" s="15" t="s">
        <v>262</v>
      </c>
      <c r="E80" s="38" t="s">
        <v>672</v>
      </c>
      <c r="F80" s="37" t="s">
        <v>673</v>
      </c>
      <c r="G80" s="15" t="s">
        <v>674</v>
      </c>
      <c r="H80" s="36" t="s">
        <v>78</v>
      </c>
      <c r="I80" s="18" t="s">
        <v>51</v>
      </c>
      <c r="J80" s="43" t="s">
        <v>52</v>
      </c>
      <c r="K80" s="13">
        <v>24723</v>
      </c>
      <c r="L80" s="22">
        <v>45090</v>
      </c>
      <c r="M80" s="30">
        <v>42353622</v>
      </c>
      <c r="N80" s="13">
        <v>80423</v>
      </c>
      <c r="O80" s="22">
        <v>45156</v>
      </c>
      <c r="P80" s="30">
        <v>42353622</v>
      </c>
      <c r="Q80" s="30">
        <v>42353622</v>
      </c>
      <c r="R80" s="22">
        <v>45153</v>
      </c>
      <c r="S80" s="22">
        <v>45154</v>
      </c>
      <c r="T80" s="22">
        <v>45156</v>
      </c>
      <c r="U80" s="22">
        <v>45275</v>
      </c>
      <c r="V80" s="25">
        <f t="shared" si="11"/>
        <v>119</v>
      </c>
      <c r="W80" s="22">
        <v>45156</v>
      </c>
      <c r="X80" s="26" t="s">
        <v>659</v>
      </c>
      <c r="Y80" s="44" t="s">
        <v>395</v>
      </c>
      <c r="Z80" s="108" t="s">
        <v>675</v>
      </c>
      <c r="AA80" s="41" t="s">
        <v>676</v>
      </c>
      <c r="AB80" s="13">
        <v>0</v>
      </c>
      <c r="AC80" s="29">
        <v>0</v>
      </c>
      <c r="AD80" s="29">
        <v>0</v>
      </c>
      <c r="AE80" s="29">
        <v>0</v>
      </c>
      <c r="AF80" s="29">
        <v>0</v>
      </c>
      <c r="AG80" s="29">
        <v>0</v>
      </c>
      <c r="AH80" s="29">
        <v>0</v>
      </c>
      <c r="AI80" s="29">
        <v>0</v>
      </c>
      <c r="AJ80" s="13">
        <v>232006745</v>
      </c>
      <c r="AK80" s="38" t="s">
        <v>315</v>
      </c>
      <c r="AL80" s="16" t="s">
        <v>83</v>
      </c>
      <c r="AM80" s="13" t="s">
        <v>60</v>
      </c>
      <c r="AN80" s="13" t="s">
        <v>61</v>
      </c>
      <c r="AO80" s="30">
        <f t="shared" si="7"/>
        <v>42353622</v>
      </c>
      <c r="AP80" s="31">
        <v>0</v>
      </c>
      <c r="AQ80" s="32">
        <f t="shared" si="8"/>
        <v>42353622</v>
      </c>
      <c r="AR80" s="33">
        <f t="shared" si="9"/>
        <v>0</v>
      </c>
      <c r="AS80" s="33">
        <f t="shared" si="10"/>
        <v>1</v>
      </c>
    </row>
    <row r="81" spans="1:45" ht="71.25" x14ac:dyDescent="0.2">
      <c r="A81" s="13">
        <v>74</v>
      </c>
      <c r="B81" s="14" t="s">
        <v>677</v>
      </c>
      <c r="C81" s="35" t="s">
        <v>678</v>
      </c>
      <c r="D81" s="15" t="s">
        <v>262</v>
      </c>
      <c r="E81" s="38" t="s">
        <v>679</v>
      </c>
      <c r="F81" s="37">
        <v>8911900472</v>
      </c>
      <c r="G81" s="15" t="s">
        <v>680</v>
      </c>
      <c r="H81" s="36" t="s">
        <v>78</v>
      </c>
      <c r="I81" s="18" t="s">
        <v>51</v>
      </c>
      <c r="J81" s="43" t="s">
        <v>52</v>
      </c>
      <c r="K81" s="13">
        <v>14023</v>
      </c>
      <c r="L81" s="22">
        <v>45034</v>
      </c>
      <c r="M81" s="30">
        <v>39009915</v>
      </c>
      <c r="N81" s="13">
        <v>81023</v>
      </c>
      <c r="O81" s="22">
        <v>45156</v>
      </c>
      <c r="P81" s="30">
        <v>39009915</v>
      </c>
      <c r="Q81" s="30">
        <v>39009915</v>
      </c>
      <c r="R81" s="22">
        <v>45155</v>
      </c>
      <c r="S81" s="22">
        <v>45155</v>
      </c>
      <c r="T81" s="22">
        <v>45156</v>
      </c>
      <c r="U81" s="22">
        <v>45275</v>
      </c>
      <c r="V81" s="25">
        <f t="shared" si="11"/>
        <v>119</v>
      </c>
      <c r="W81" s="22">
        <v>45156</v>
      </c>
      <c r="X81" s="26" t="s">
        <v>681</v>
      </c>
      <c r="Y81" s="44" t="s">
        <v>682</v>
      </c>
      <c r="Z81" s="108" t="s">
        <v>683</v>
      </c>
      <c r="AA81" s="41" t="s">
        <v>684</v>
      </c>
      <c r="AB81" s="13">
        <v>0</v>
      </c>
      <c r="AC81" s="29">
        <v>0</v>
      </c>
      <c r="AD81" s="29">
        <v>0</v>
      </c>
      <c r="AE81" s="29">
        <v>0</v>
      </c>
      <c r="AF81" s="29">
        <v>0</v>
      </c>
      <c r="AG81" s="29">
        <v>0</v>
      </c>
      <c r="AH81" s="29">
        <v>0</v>
      </c>
      <c r="AI81" s="29">
        <v>0</v>
      </c>
      <c r="AJ81" s="13">
        <v>232006771</v>
      </c>
      <c r="AK81" s="38" t="s">
        <v>315</v>
      </c>
      <c r="AL81" s="16" t="s">
        <v>83</v>
      </c>
      <c r="AM81" s="13" t="s">
        <v>60</v>
      </c>
      <c r="AN81" s="13" t="s">
        <v>61</v>
      </c>
      <c r="AO81" s="30">
        <f t="shared" si="7"/>
        <v>39009915</v>
      </c>
      <c r="AP81" s="31">
        <v>0</v>
      </c>
      <c r="AQ81" s="32">
        <f t="shared" si="8"/>
        <v>39009915</v>
      </c>
      <c r="AR81" s="33">
        <f t="shared" si="9"/>
        <v>0</v>
      </c>
      <c r="AS81" s="33">
        <f t="shared" si="10"/>
        <v>1</v>
      </c>
    </row>
    <row r="82" spans="1:45" ht="71.25" x14ac:dyDescent="0.2">
      <c r="A82" s="13">
        <v>75</v>
      </c>
      <c r="B82" s="14" t="s">
        <v>685</v>
      </c>
      <c r="C82" s="35" t="s">
        <v>686</v>
      </c>
      <c r="D82" s="15" t="s">
        <v>108</v>
      </c>
      <c r="E82" s="38" t="s">
        <v>109</v>
      </c>
      <c r="F82" s="37">
        <v>1118290257</v>
      </c>
      <c r="G82" s="15" t="s">
        <v>687</v>
      </c>
      <c r="H82" s="36" t="s">
        <v>78</v>
      </c>
      <c r="I82" s="18" t="s">
        <v>51</v>
      </c>
      <c r="J82" s="43" t="s">
        <v>52</v>
      </c>
      <c r="K82" s="13">
        <v>34623</v>
      </c>
      <c r="L82" s="22">
        <v>45153</v>
      </c>
      <c r="M82" s="30">
        <v>20000000</v>
      </c>
      <c r="N82" s="13">
        <v>80523</v>
      </c>
      <c r="O82" s="22">
        <v>45156</v>
      </c>
      <c r="P82" s="30">
        <v>20000000</v>
      </c>
      <c r="Q82" s="30">
        <v>20000000</v>
      </c>
      <c r="R82" s="22">
        <v>45155</v>
      </c>
      <c r="S82" s="22">
        <v>45155</v>
      </c>
      <c r="T82" s="22">
        <v>45156</v>
      </c>
      <c r="U82" s="22">
        <v>45277</v>
      </c>
      <c r="V82" s="25">
        <f t="shared" si="11"/>
        <v>121</v>
      </c>
      <c r="W82" s="22">
        <v>45156</v>
      </c>
      <c r="X82" s="26" t="s">
        <v>688</v>
      </c>
      <c r="Y82" s="44">
        <v>45412</v>
      </c>
      <c r="Z82" s="108" t="s">
        <v>689</v>
      </c>
      <c r="AA82" s="41" t="s">
        <v>690</v>
      </c>
      <c r="AB82" s="13">
        <v>0</v>
      </c>
      <c r="AC82" s="29">
        <v>0</v>
      </c>
      <c r="AD82" s="29">
        <v>0</v>
      </c>
      <c r="AE82" s="29">
        <v>0</v>
      </c>
      <c r="AF82" s="29">
        <v>0</v>
      </c>
      <c r="AG82" s="29">
        <v>0</v>
      </c>
      <c r="AH82" s="29">
        <v>0</v>
      </c>
      <c r="AI82" s="29">
        <v>0</v>
      </c>
      <c r="AJ82" s="13"/>
      <c r="AK82" s="38" t="s">
        <v>691</v>
      </c>
      <c r="AL82" s="16" t="s">
        <v>316</v>
      </c>
      <c r="AM82" s="13" t="s">
        <v>72</v>
      </c>
      <c r="AN82" s="13" t="s">
        <v>61</v>
      </c>
      <c r="AO82" s="30">
        <f t="shared" si="7"/>
        <v>20000000</v>
      </c>
      <c r="AP82" s="31">
        <v>0</v>
      </c>
      <c r="AQ82" s="32">
        <f t="shared" si="8"/>
        <v>20000000</v>
      </c>
      <c r="AR82" s="33">
        <f t="shared" si="9"/>
        <v>0</v>
      </c>
      <c r="AS82" s="33">
        <f t="shared" si="10"/>
        <v>1</v>
      </c>
    </row>
    <row r="83" spans="1:45" ht="71.25" x14ac:dyDescent="0.2">
      <c r="A83" s="13">
        <v>76</v>
      </c>
      <c r="B83" s="14" t="s">
        <v>692</v>
      </c>
      <c r="C83" s="35" t="s">
        <v>693</v>
      </c>
      <c r="D83" s="15" t="s">
        <v>171</v>
      </c>
      <c r="E83" s="38" t="s">
        <v>694</v>
      </c>
      <c r="F83" s="37" t="s">
        <v>695</v>
      </c>
      <c r="G83" s="15" t="s">
        <v>696</v>
      </c>
      <c r="H83" s="36" t="s">
        <v>138</v>
      </c>
      <c r="I83" s="18" t="s">
        <v>235</v>
      </c>
      <c r="J83" s="45" t="s">
        <v>697</v>
      </c>
      <c r="K83" s="13">
        <v>10923</v>
      </c>
      <c r="L83" s="22">
        <v>44998</v>
      </c>
      <c r="M83" s="30">
        <v>150660107</v>
      </c>
      <c r="N83" s="13"/>
      <c r="O83" s="22"/>
      <c r="P83" s="30">
        <v>2465400</v>
      </c>
      <c r="Q83" s="30">
        <v>2465400</v>
      </c>
      <c r="R83" s="22">
        <v>45156</v>
      </c>
      <c r="S83" s="22"/>
      <c r="T83" s="22"/>
      <c r="U83" s="22">
        <v>45275</v>
      </c>
      <c r="V83" s="25">
        <f t="shared" si="11"/>
        <v>45275</v>
      </c>
      <c r="W83" s="22"/>
      <c r="X83" s="26"/>
      <c r="Y83" s="44"/>
      <c r="Z83" s="108"/>
      <c r="AA83" s="41" t="s">
        <v>698</v>
      </c>
      <c r="AB83" s="13">
        <v>0</v>
      </c>
      <c r="AC83" s="29">
        <v>0</v>
      </c>
      <c r="AD83" s="29">
        <v>0</v>
      </c>
      <c r="AE83" s="29">
        <v>0</v>
      </c>
      <c r="AF83" s="29">
        <v>0</v>
      </c>
      <c r="AG83" s="29">
        <v>0</v>
      </c>
      <c r="AH83" s="29">
        <v>0</v>
      </c>
      <c r="AI83" s="29">
        <v>0</v>
      </c>
      <c r="AJ83" s="13"/>
      <c r="AK83" s="38"/>
      <c r="AL83" s="16" t="s">
        <v>316</v>
      </c>
      <c r="AM83" s="13" t="s">
        <v>60</v>
      </c>
      <c r="AN83" s="13" t="s">
        <v>61</v>
      </c>
      <c r="AO83" s="30">
        <f t="shared" si="7"/>
        <v>2465400</v>
      </c>
      <c r="AP83" s="31">
        <v>0</v>
      </c>
      <c r="AQ83" s="32">
        <f t="shared" si="8"/>
        <v>2465400</v>
      </c>
      <c r="AR83" s="33">
        <f t="shared" si="9"/>
        <v>0</v>
      </c>
      <c r="AS83" s="33">
        <f t="shared" si="10"/>
        <v>1</v>
      </c>
    </row>
    <row r="84" spans="1:45" ht="71.25" x14ac:dyDescent="0.2">
      <c r="A84" s="13">
        <v>77</v>
      </c>
      <c r="B84" s="14" t="s">
        <v>699</v>
      </c>
      <c r="C84" s="35" t="s">
        <v>700</v>
      </c>
      <c r="D84" s="15"/>
      <c r="E84" s="38" t="s">
        <v>701</v>
      </c>
      <c r="F84" s="37" t="s">
        <v>702</v>
      </c>
      <c r="G84" s="15" t="s">
        <v>703</v>
      </c>
      <c r="H84" s="36" t="s">
        <v>138</v>
      </c>
      <c r="I84" s="18" t="s">
        <v>255</v>
      </c>
      <c r="J84" s="43" t="s">
        <v>52</v>
      </c>
      <c r="K84" s="13">
        <v>29423</v>
      </c>
      <c r="L84" s="22">
        <v>45118</v>
      </c>
      <c r="M84" s="30">
        <v>8750000</v>
      </c>
      <c r="N84" s="13">
        <v>83223</v>
      </c>
      <c r="O84" s="22">
        <v>45160</v>
      </c>
      <c r="P84" s="30">
        <v>1475600</v>
      </c>
      <c r="Q84" s="30">
        <v>1475600</v>
      </c>
      <c r="R84" s="22">
        <v>45160</v>
      </c>
      <c r="S84" s="22">
        <v>45160</v>
      </c>
      <c r="T84" s="22">
        <v>45161</v>
      </c>
      <c r="U84" s="22">
        <v>45275</v>
      </c>
      <c r="V84" s="25">
        <f t="shared" si="11"/>
        <v>114</v>
      </c>
      <c r="W84" s="22">
        <v>45161</v>
      </c>
      <c r="X84" s="26" t="s">
        <v>704</v>
      </c>
      <c r="Y84" s="44" t="s">
        <v>705</v>
      </c>
      <c r="Z84" s="108" t="s">
        <v>706</v>
      </c>
      <c r="AA84" s="41" t="s">
        <v>707</v>
      </c>
      <c r="AB84" s="13">
        <v>0</v>
      </c>
      <c r="AC84" s="29">
        <v>0</v>
      </c>
      <c r="AD84" s="29">
        <v>0</v>
      </c>
      <c r="AE84" s="29">
        <v>0</v>
      </c>
      <c r="AF84" s="29">
        <v>0</v>
      </c>
      <c r="AG84" s="29">
        <v>0</v>
      </c>
      <c r="AH84" s="29">
        <v>0</v>
      </c>
      <c r="AI84" s="29">
        <v>0</v>
      </c>
      <c r="AJ84" s="13"/>
      <c r="AK84" s="38" t="s">
        <v>708</v>
      </c>
      <c r="AL84" s="16" t="s">
        <v>83</v>
      </c>
      <c r="AM84" s="13" t="s">
        <v>72</v>
      </c>
      <c r="AN84" s="13" t="s">
        <v>61</v>
      </c>
      <c r="AO84" s="30">
        <f t="shared" si="7"/>
        <v>1475600</v>
      </c>
      <c r="AP84" s="31">
        <v>0</v>
      </c>
      <c r="AQ84" s="32">
        <f t="shared" si="8"/>
        <v>1475600</v>
      </c>
      <c r="AR84" s="33">
        <f t="shared" si="9"/>
        <v>0</v>
      </c>
      <c r="AS84" s="33">
        <f t="shared" si="10"/>
        <v>1</v>
      </c>
    </row>
    <row r="85" spans="1:45" ht="71.25" x14ac:dyDescent="0.2">
      <c r="A85" s="13">
        <v>78</v>
      </c>
      <c r="B85" s="14"/>
      <c r="C85" s="35" t="s">
        <v>709</v>
      </c>
      <c r="D85" s="15" t="s">
        <v>262</v>
      </c>
      <c r="E85" s="38"/>
      <c r="F85" s="37"/>
      <c r="G85" s="15" t="s">
        <v>710</v>
      </c>
      <c r="H85" s="36" t="s">
        <v>568</v>
      </c>
      <c r="I85" s="18"/>
      <c r="J85" s="45" t="s">
        <v>711</v>
      </c>
      <c r="K85" s="13"/>
      <c r="L85" s="22"/>
      <c r="M85" s="30"/>
      <c r="N85" s="13"/>
      <c r="O85" s="22"/>
      <c r="P85" s="30"/>
      <c r="Q85" s="30"/>
      <c r="R85" s="22"/>
      <c r="S85" s="22"/>
      <c r="T85" s="22"/>
      <c r="U85" s="22"/>
      <c r="V85" s="25"/>
      <c r="W85" s="22"/>
      <c r="X85" s="26"/>
      <c r="Y85" s="44"/>
      <c r="Z85" s="108"/>
      <c r="AA85" s="41" t="s">
        <v>712</v>
      </c>
      <c r="AB85" s="13"/>
      <c r="AC85" s="29"/>
      <c r="AD85" s="29"/>
      <c r="AE85" s="29"/>
      <c r="AF85" s="29"/>
      <c r="AG85" s="29"/>
      <c r="AH85" s="29"/>
      <c r="AI85" s="29"/>
      <c r="AJ85" s="13"/>
      <c r="AK85" s="38"/>
      <c r="AL85" s="16"/>
      <c r="AM85" s="13"/>
      <c r="AN85" s="13"/>
      <c r="AO85" s="30"/>
      <c r="AP85" s="31"/>
      <c r="AQ85" s="32"/>
      <c r="AR85" s="33"/>
      <c r="AS85" s="33"/>
    </row>
    <row r="86" spans="1:45" ht="20.100000000000001" customHeight="1" x14ac:dyDescent="0.25">
      <c r="AE86" s="5"/>
      <c r="AF86" s="47"/>
      <c r="AG86" s="46"/>
    </row>
    <row r="87" spans="1:45" ht="20.100000000000001" customHeight="1" x14ac:dyDescent="0.25">
      <c r="AE87" s="5"/>
      <c r="AF87" s="47"/>
      <c r="AG87" s="46"/>
    </row>
    <row r="88" spans="1:45" ht="20.100000000000001" customHeight="1" x14ac:dyDescent="0.25">
      <c r="AE88" s="5"/>
      <c r="AF88" s="47"/>
      <c r="AG88" s="46"/>
    </row>
    <row r="89" spans="1:45" ht="20.100000000000001" customHeight="1" thickBot="1" x14ac:dyDescent="0.3">
      <c r="AE89" s="5"/>
      <c r="AF89" s="47"/>
      <c r="AG89" s="46"/>
    </row>
    <row r="90" spans="1:45" ht="20.100000000000001" customHeight="1" thickBot="1" x14ac:dyDescent="0.3">
      <c r="B90" s="61" t="s">
        <v>335</v>
      </c>
      <c r="C90" s="62"/>
      <c r="D90" s="62"/>
      <c r="E90" s="63"/>
      <c r="F90" s="64" t="s">
        <v>336</v>
      </c>
      <c r="G90" s="65"/>
      <c r="H90" s="65"/>
      <c r="I90" s="65"/>
      <c r="J90" s="65"/>
      <c r="K90" s="65"/>
      <c r="L90" s="66"/>
      <c r="M90" s="67" t="s">
        <v>337</v>
      </c>
      <c r="N90" s="68"/>
      <c r="O90" s="68"/>
      <c r="P90" s="69"/>
      <c r="AE90" s="5"/>
      <c r="AG90" s="46"/>
    </row>
    <row r="91" spans="1:45" ht="20.100000000000001" customHeight="1" thickBot="1" x14ac:dyDescent="0.3">
      <c r="B91" s="70" t="s">
        <v>338</v>
      </c>
      <c r="C91" s="71"/>
      <c r="D91" s="71"/>
      <c r="E91" s="72"/>
      <c r="F91" s="73" t="s">
        <v>339</v>
      </c>
      <c r="G91" s="74"/>
      <c r="H91" s="74"/>
      <c r="I91" s="74"/>
      <c r="J91" s="74"/>
      <c r="K91" s="74"/>
      <c r="L91" s="75"/>
      <c r="M91" s="73" t="s">
        <v>340</v>
      </c>
      <c r="N91" s="74"/>
      <c r="O91" s="74"/>
      <c r="P91" s="75"/>
      <c r="AE91" s="5"/>
      <c r="AG91" s="46"/>
    </row>
    <row r="92" spans="1:45" ht="20.100000000000001" customHeight="1" x14ac:dyDescent="0.25">
      <c r="AG92" s="46"/>
    </row>
  </sheetData>
  <mergeCells count="12">
    <mergeCell ref="B2:E4"/>
    <mergeCell ref="F2:J4"/>
    <mergeCell ref="K2:L2"/>
    <mergeCell ref="M2:P2"/>
    <mergeCell ref="K3:L4"/>
    <mergeCell ref="M3:P4"/>
    <mergeCell ref="B90:E90"/>
    <mergeCell ref="F90:L90"/>
    <mergeCell ref="M90:P90"/>
    <mergeCell ref="B91:E91"/>
    <mergeCell ref="F91:L91"/>
    <mergeCell ref="M91:P91"/>
  </mergeCells>
  <hyperlinks>
    <hyperlink ref="AA7" r:id="rId1" xr:uid="{8D098243-FB4A-4222-AD3F-F84358F635B2}"/>
    <hyperlink ref="AA9" r:id="rId2" xr:uid="{EF0E9D65-2ADD-43B5-8D95-335F79CBCE2C}"/>
    <hyperlink ref="AA11" r:id="rId3" xr:uid="{8A335DB9-7D4D-47F0-9DEC-86A4BB880C16}"/>
    <hyperlink ref="AA12" r:id="rId4" xr:uid="{F4EF9DE8-BDB8-412F-BB3A-6CE78598B47F}"/>
    <hyperlink ref="AA13" r:id="rId5" xr:uid="{ECB30EBF-7230-49E3-A0CE-82E1EC224F0D}"/>
    <hyperlink ref="AA14" r:id="rId6" xr:uid="{D17A368B-A60C-43F8-8E60-39593E29FA43}"/>
    <hyperlink ref="AA15" r:id="rId7" xr:uid="{D85D2147-2F4D-4A2F-9D92-4E7555D14041}"/>
    <hyperlink ref="AA17" r:id="rId8" xr:uid="{71C9668F-52CC-47CB-8D23-1AF70A72504C}"/>
    <hyperlink ref="AA18" r:id="rId9" xr:uid="{F47BECB4-00DC-4E90-931C-E2D8953CE307}"/>
    <hyperlink ref="AA10" r:id="rId10" xr:uid="{38D6BDBB-0209-41E5-AD96-F72285888036}"/>
    <hyperlink ref="AA19" r:id="rId11" xr:uid="{6370EC1F-A85A-420D-8A7A-B7F49A9A007F}"/>
    <hyperlink ref="AA20" r:id="rId12" xr:uid="{9CC27324-C6A5-40D3-8F9A-C6E0BD74C87C}"/>
    <hyperlink ref="AA21" r:id="rId13" xr:uid="{FEB7C26E-9CBE-4081-813D-EB22A36508C0}"/>
    <hyperlink ref="AA22" r:id="rId14" xr:uid="{918F3BF4-F646-4BF0-A029-0904DD935040}"/>
    <hyperlink ref="AA23" r:id="rId15" xr:uid="{CEAD1FA3-193D-4838-B44B-EB1ABF745AD7}"/>
    <hyperlink ref="AA24" r:id="rId16" xr:uid="{5B315FDE-8BDD-45CE-B0C4-1AC0CA750827}"/>
    <hyperlink ref="AA27" r:id="rId17" xr:uid="{647CD02B-A5AB-4C43-8F3F-CAE54F0C6247}"/>
    <hyperlink ref="AA29" r:id="rId18" xr:uid="{29C106ED-C1E0-46A4-B10E-878FC074B718}"/>
    <hyperlink ref="AA28" r:id="rId19" xr:uid="{D267564C-CA1F-43A6-949A-171B7504A2A5}"/>
    <hyperlink ref="AA30" r:id="rId20" xr:uid="{36EE5377-B291-41EC-A85A-A80A3FF1AFFE}"/>
    <hyperlink ref="AA33" r:id="rId21" xr:uid="{E8D8FB79-6ECC-42A1-A82B-BA9BE9503ACC}"/>
    <hyperlink ref="AA34" r:id="rId22" xr:uid="{9AFE9717-5B16-4758-816D-7555682C6BBD}"/>
    <hyperlink ref="AA36" r:id="rId23" xr:uid="{71F57619-D350-4386-9D7A-CB5DE8EE1D0A}"/>
    <hyperlink ref="AA37" r:id="rId24" xr:uid="{48D489D3-720A-4235-8ADE-3886A226EA71}"/>
    <hyperlink ref="AA38" r:id="rId25" xr:uid="{7523D373-63D1-4690-931E-6A5794027E80}"/>
    <hyperlink ref="AA39" r:id="rId26" xr:uid="{BE5D790F-2D4B-49F3-890F-3E2079C971C8}"/>
    <hyperlink ref="AA40" r:id="rId27" xr:uid="{546E918C-8ED7-446E-9A6B-DF11D7A6C258}"/>
    <hyperlink ref="AA41" r:id="rId28" xr:uid="{47B4159C-7023-468A-862C-3B299DA88318}"/>
    <hyperlink ref="AA42" r:id="rId29" xr:uid="{AF04DCB3-FFEC-49D1-930B-0595EC6AC291}"/>
    <hyperlink ref="AA43" r:id="rId30" xr:uid="{7DC628FA-D2FC-4EA1-BF3E-54AFD0D989CF}"/>
    <hyperlink ref="AA44" r:id="rId31" xr:uid="{F754DAE2-3BA8-4F22-BBE8-A9C3793F4FAC}"/>
    <hyperlink ref="AA45" r:id="rId32" xr:uid="{822ED43B-BCF0-43E3-84DE-43B5D451A3DB}"/>
    <hyperlink ref="AA46" r:id="rId33" xr:uid="{72374969-2B56-4AC5-8B9A-61EECB4F48A1}"/>
    <hyperlink ref="AA25" r:id="rId34" xr:uid="{C7D9BD79-D8B9-4711-8355-E616701BA02E}"/>
    <hyperlink ref="AA47" r:id="rId35" xr:uid="{7DD9FC26-0138-478B-97BA-E83245F727AB}"/>
    <hyperlink ref="AA48" r:id="rId36" xr:uid="{33A5B481-E44C-4C6D-9F49-D2E46A315A64}"/>
    <hyperlink ref="AA49" r:id="rId37" xr:uid="{DB6EFF2E-33F3-426A-AC9E-EA1ACDDA41FB}"/>
    <hyperlink ref="AA50" r:id="rId38" xr:uid="{C0293DE7-66B8-4BD3-B5CD-C7634EF00156}"/>
    <hyperlink ref="AA52" r:id="rId39" xr:uid="{38FE5029-CAF3-4C5F-8FAF-385B1B659B50}"/>
    <hyperlink ref="AA53" r:id="rId40" xr:uid="{CAB75261-029D-44AB-964E-A5FB6A14BC78}"/>
    <hyperlink ref="AA54" r:id="rId41" xr:uid="{61939384-9AF9-48CD-85AE-429F31790718}"/>
    <hyperlink ref="AA57" r:id="rId42" xr:uid="{2526876F-FDAF-4013-BC8B-8AB4BE9E8E2C}"/>
    <hyperlink ref="AA56" r:id="rId43" xr:uid="{45CD3B0A-4C8F-4C6F-8CFE-DBF23208D45C}"/>
    <hyperlink ref="AA55" r:id="rId44" xr:uid="{DB58409D-DC4E-4D86-8200-8A55EED7E84B}"/>
    <hyperlink ref="AA58" r:id="rId45" xr:uid="{39CCB3ED-12B2-44F0-A331-6F5D6E07299B}"/>
    <hyperlink ref="AA59" r:id="rId46" xr:uid="{C5913E1D-ABD9-42DD-B76E-25F67DA35740}"/>
    <hyperlink ref="AA61" r:id="rId47" xr:uid="{BC34DE20-7EA0-435E-8237-3304F9B1ACDF}"/>
    <hyperlink ref="AA62" r:id="rId48" xr:uid="{E40627E4-0E07-4985-BAA4-3541ED77CB74}"/>
    <hyperlink ref="AA63" r:id="rId49" xr:uid="{D2F2525B-7A67-4DBA-8A53-3E7594F9B42C}"/>
    <hyperlink ref="AA64" r:id="rId50" xr:uid="{BD76971C-0FDA-49C5-83AE-385DA783916C}"/>
    <hyperlink ref="AA65" r:id="rId51" xr:uid="{FDD39D49-1CE0-4652-B3DA-C6878EFB5424}"/>
    <hyperlink ref="AA66" r:id="rId52" xr:uid="{29BF6ED8-7041-4692-ADED-5D4983F64641}"/>
    <hyperlink ref="AA51" r:id="rId53" xr:uid="{86C9CFE6-9157-4A34-9106-0AAE7D45A9B6}"/>
    <hyperlink ref="AA67" r:id="rId54" xr:uid="{64B60AA7-6464-42B7-9628-5B6AAE2A0E2A}"/>
    <hyperlink ref="AA68" r:id="rId55" xr:uid="{737CE59C-A351-470B-B8A7-7AE3C085B88F}"/>
    <hyperlink ref="AA69" r:id="rId56" xr:uid="{886F892D-9461-4B10-9000-E213472CAEDB}"/>
    <hyperlink ref="AA70" r:id="rId57" xr:uid="{55149E73-6487-495B-BDC5-768F1E878387}"/>
    <hyperlink ref="AA71" r:id="rId58" xr:uid="{B721E263-EF81-48EE-A84D-18CCD73BA9C8}"/>
    <hyperlink ref="AA72" r:id="rId59" xr:uid="{5E32F862-2EDC-46E4-B57A-78AFBDC1B864}"/>
    <hyperlink ref="AA73" r:id="rId60" xr:uid="{F0BDFE76-79AF-4FCF-A9D8-2CABDC6985D6}"/>
    <hyperlink ref="AA74" r:id="rId61" xr:uid="{0104F73D-49CA-43E3-B2C4-37A058C023AD}"/>
    <hyperlink ref="AA75" r:id="rId62" xr:uid="{DA9E68D7-E004-4318-9A21-945D58D55745}"/>
    <hyperlink ref="AA76" r:id="rId63" xr:uid="{9C59F45D-1DDB-479A-B05E-EA11A7A9213F}"/>
    <hyperlink ref="AA77" r:id="rId64" xr:uid="{ACCCAD08-20D3-4D69-9316-7E8283BEB309}"/>
    <hyperlink ref="AA78" r:id="rId65" xr:uid="{4579CD39-ABFF-4C39-A7CD-16304A09BA02}"/>
    <hyperlink ref="AA79" r:id="rId66" xr:uid="{73ED1EDC-1CD6-45FA-AEB6-6B5A07359C5B}"/>
    <hyperlink ref="AA80" r:id="rId67" xr:uid="{FFB78CAE-FB9F-4554-A322-617D3BC446B9}"/>
    <hyperlink ref="AA82" r:id="rId68" xr:uid="{DF7B1E28-8F33-42FB-8CA0-7D72B4294703}"/>
    <hyperlink ref="AA83" r:id="rId69" xr:uid="{BD1C894E-91DA-452A-A930-C73FD286C154}"/>
    <hyperlink ref="AA84" r:id="rId70" xr:uid="{0D7AE0DE-7756-4177-8B35-413B25603606}"/>
    <hyperlink ref="AA81" r:id="rId71" xr:uid="{D83A3666-7A40-4A15-96C4-58736AFA3DC4}"/>
    <hyperlink ref="AA85" r:id="rId72" xr:uid="{8CC7D9BF-B6C4-4E1C-833F-4A81D0CC6F73}"/>
  </hyperlinks>
  <pageMargins left="0.7" right="0.7" top="0.75" bottom="0.75" header="0.3" footer="0.3"/>
  <drawing r:id="rId7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Ejc Ctos Vig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2023-05-17T20:42:15Z</dcterms:created>
  <dcterms:modified xsi:type="dcterms:W3CDTF">2023-08-28T13:00:21Z</dcterms:modified>
</cp:coreProperties>
</file>