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ntratación\2. EJECUCIÓN CONTRATOS\"/>
    </mc:Choice>
  </mc:AlternateContent>
  <bookViews>
    <workbookView xWindow="-120" yWindow="-120" windowWidth="20730" windowHeight="11160"/>
  </bookViews>
  <sheets>
    <sheet name="Hoja1"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Q88" i="1" l="1"/>
  <c r="AS88" i="1" s="1"/>
  <c r="AO88" i="1"/>
  <c r="AR88" i="1" s="1"/>
  <c r="V88" i="1"/>
  <c r="AR87" i="1"/>
  <c r="AQ87" i="1"/>
  <c r="AS87" i="1" s="1"/>
  <c r="AO87" i="1"/>
  <c r="V87" i="1"/>
  <c r="AS86" i="1"/>
  <c r="AR86" i="1"/>
  <c r="AO86" i="1"/>
  <c r="AQ86" i="1" s="1"/>
  <c r="V86" i="1"/>
  <c r="AO85" i="1"/>
  <c r="V85" i="1"/>
  <c r="AQ84" i="1"/>
  <c r="AS84" i="1" s="1"/>
  <c r="AO84" i="1"/>
  <c r="AR84" i="1" s="1"/>
  <c r="V84" i="1"/>
  <c r="AR83" i="1"/>
  <c r="AQ83" i="1"/>
  <c r="AS83" i="1" s="1"/>
  <c r="AO83" i="1"/>
  <c r="V83" i="1"/>
  <c r="AR82" i="1"/>
  <c r="AO82" i="1"/>
  <c r="AQ82" i="1" s="1"/>
  <c r="AS82" i="1" s="1"/>
  <c r="V82" i="1"/>
  <c r="AO81" i="1"/>
  <c r="V81" i="1"/>
  <c r="AQ80" i="1"/>
  <c r="AS80" i="1" s="1"/>
  <c r="AO80" i="1"/>
  <c r="AR80" i="1" s="1"/>
  <c r="V80" i="1"/>
  <c r="AR79" i="1"/>
  <c r="AQ79" i="1"/>
  <c r="AS79" i="1" s="1"/>
  <c r="AO79" i="1"/>
  <c r="V79" i="1"/>
  <c r="AR78" i="1"/>
  <c r="AO78" i="1"/>
  <c r="AQ78" i="1" s="1"/>
  <c r="AS78" i="1" s="1"/>
  <c r="V78" i="1"/>
  <c r="AO77" i="1"/>
  <c r="V77" i="1"/>
  <c r="AQ76" i="1"/>
  <c r="AS76" i="1" s="1"/>
  <c r="AO76" i="1"/>
  <c r="AR76" i="1" s="1"/>
  <c r="V76" i="1"/>
  <c r="AR75" i="1"/>
  <c r="AQ75" i="1"/>
  <c r="AS75" i="1" s="1"/>
  <c r="AO75" i="1"/>
  <c r="V75" i="1"/>
  <c r="AS74" i="1"/>
  <c r="AR74" i="1"/>
  <c r="AO74" i="1"/>
  <c r="AQ74" i="1" s="1"/>
  <c r="V74" i="1"/>
  <c r="AO73" i="1"/>
  <c r="V73" i="1"/>
  <c r="AO72" i="1"/>
  <c r="AR72" i="1" s="1"/>
  <c r="V72" i="1"/>
  <c r="AR71" i="1"/>
  <c r="AQ71" i="1"/>
  <c r="AS71" i="1" s="1"/>
  <c r="AO71" i="1"/>
  <c r="V71" i="1"/>
  <c r="AR70" i="1"/>
  <c r="AO70" i="1"/>
  <c r="AQ70" i="1" s="1"/>
  <c r="AS70" i="1" s="1"/>
  <c r="V70" i="1"/>
  <c r="AO69" i="1"/>
  <c r="V69" i="1"/>
  <c r="AQ68" i="1"/>
  <c r="AS68" i="1" s="1"/>
  <c r="AO68" i="1"/>
  <c r="AR68" i="1" s="1"/>
  <c r="V68" i="1"/>
  <c r="AR67" i="1"/>
  <c r="AQ67" i="1"/>
  <c r="AS67" i="1" s="1"/>
  <c r="AO67" i="1"/>
  <c r="V67" i="1"/>
  <c r="AS66" i="1"/>
  <c r="AR66" i="1"/>
  <c r="AO66" i="1"/>
  <c r="AQ66" i="1" s="1"/>
  <c r="V66" i="1"/>
  <c r="AO65" i="1"/>
  <c r="V65" i="1"/>
  <c r="AO64" i="1"/>
  <c r="AR64" i="1" s="1"/>
  <c r="V64" i="1"/>
  <c r="AR63" i="1"/>
  <c r="AQ63" i="1"/>
  <c r="AS63" i="1" s="1"/>
  <c r="AO63" i="1"/>
  <c r="V63" i="1"/>
  <c r="AR62" i="1"/>
  <c r="AO62" i="1"/>
  <c r="AQ62" i="1" s="1"/>
  <c r="AS62" i="1" s="1"/>
  <c r="V62" i="1"/>
  <c r="AO61" i="1"/>
  <c r="V61" i="1"/>
  <c r="AQ60" i="1"/>
  <c r="AS60" i="1" s="1"/>
  <c r="AO60" i="1"/>
  <c r="AR60" i="1" s="1"/>
  <c r="V60" i="1"/>
  <c r="AR59" i="1"/>
  <c r="AQ59" i="1"/>
  <c r="AS59" i="1" s="1"/>
  <c r="AO59" i="1"/>
  <c r="V59" i="1"/>
  <c r="AS58" i="1"/>
  <c r="AR58" i="1"/>
  <c r="AO58" i="1"/>
  <c r="AQ58" i="1" s="1"/>
  <c r="V58" i="1"/>
  <c r="AO57" i="1"/>
  <c r="V57" i="1"/>
  <c r="AO56" i="1"/>
  <c r="AR56" i="1" s="1"/>
  <c r="V56" i="1"/>
  <c r="AR55" i="1"/>
  <c r="AQ55" i="1"/>
  <c r="AS55" i="1" s="1"/>
  <c r="AO55" i="1"/>
  <c r="V55" i="1"/>
  <c r="AR54" i="1"/>
  <c r="AO54" i="1"/>
  <c r="AQ54" i="1" s="1"/>
  <c r="AS54" i="1" s="1"/>
  <c r="V54" i="1"/>
  <c r="AO53" i="1"/>
  <c r="V53" i="1"/>
  <c r="AQ52" i="1"/>
  <c r="AS52" i="1" s="1"/>
  <c r="AO52" i="1"/>
  <c r="AR52" i="1" s="1"/>
  <c r="V52" i="1"/>
  <c r="AR51" i="1"/>
  <c r="AQ51" i="1"/>
  <c r="AS51" i="1" s="1"/>
  <c r="AO51" i="1"/>
  <c r="V51" i="1"/>
  <c r="AS50" i="1"/>
  <c r="AR50" i="1"/>
  <c r="AO50" i="1"/>
  <c r="AQ50" i="1" s="1"/>
  <c r="V50" i="1"/>
  <c r="AO49" i="1"/>
  <c r="V49" i="1"/>
  <c r="AO48" i="1"/>
  <c r="AR48" i="1" s="1"/>
  <c r="V48" i="1"/>
  <c r="AR47" i="1"/>
  <c r="AQ47" i="1"/>
  <c r="AS47" i="1" s="1"/>
  <c r="AO47" i="1"/>
  <c r="V47" i="1"/>
  <c r="AO46" i="1"/>
  <c r="AQ46" i="1" s="1"/>
  <c r="AS46" i="1" s="1"/>
  <c r="V46" i="1"/>
  <c r="AO45" i="1"/>
  <c r="AR45" i="1" s="1"/>
  <c r="V45" i="1"/>
  <c r="AO44" i="1"/>
  <c r="AR44" i="1" s="1"/>
  <c r="V44" i="1"/>
  <c r="AR43" i="1"/>
  <c r="AQ43" i="1"/>
  <c r="AS43" i="1" s="1"/>
  <c r="AO43" i="1"/>
  <c r="V43" i="1"/>
  <c r="AS42" i="1"/>
  <c r="AR42" i="1"/>
  <c r="AO42" i="1"/>
  <c r="AQ42" i="1" s="1"/>
  <c r="V42" i="1"/>
  <c r="AQ41" i="1"/>
  <c r="AS41" i="1" s="1"/>
  <c r="AO41" i="1"/>
  <c r="AR41" i="1" s="1"/>
  <c r="V41" i="1"/>
  <c r="AR40" i="1"/>
  <c r="AQ40" i="1"/>
  <c r="AS40" i="1" s="1"/>
  <c r="AO40" i="1"/>
  <c r="V40" i="1"/>
  <c r="AS39" i="1"/>
  <c r="AR39" i="1"/>
  <c r="AQ39" i="1"/>
  <c r="AO39" i="1"/>
  <c r="V39" i="1"/>
  <c r="AS38" i="1"/>
  <c r="AR38" i="1"/>
  <c r="AO38" i="1"/>
  <c r="AQ38" i="1" s="1"/>
  <c r="V38" i="1"/>
  <c r="AS37" i="1"/>
  <c r="AQ37" i="1"/>
  <c r="AO37" i="1"/>
  <c r="AR37" i="1" s="1"/>
  <c r="V37" i="1"/>
  <c r="AR36" i="1"/>
  <c r="AO36" i="1"/>
  <c r="AQ36" i="1" s="1"/>
  <c r="AS36" i="1" s="1"/>
  <c r="V36" i="1"/>
  <c r="AS35" i="1"/>
  <c r="AR35" i="1"/>
  <c r="AQ35" i="1"/>
  <c r="AO35" i="1"/>
  <c r="V35" i="1"/>
  <c r="AO34" i="1"/>
  <c r="AQ34" i="1" s="1"/>
  <c r="AS34" i="1" s="1"/>
  <c r="V34" i="1"/>
  <c r="AO33" i="1"/>
  <c r="AR33" i="1" s="1"/>
  <c r="V33" i="1"/>
  <c r="AO32" i="1"/>
  <c r="AR32" i="1" s="1"/>
  <c r="V32" i="1"/>
  <c r="AR31" i="1"/>
  <c r="AQ31" i="1"/>
  <c r="AS31" i="1" s="1"/>
  <c r="AO31" i="1"/>
  <c r="V31" i="1"/>
  <c r="AO30" i="1"/>
  <c r="AQ30" i="1" s="1"/>
  <c r="AS30" i="1" s="1"/>
  <c r="V30" i="1"/>
  <c r="AO29" i="1"/>
  <c r="AR29" i="1" s="1"/>
  <c r="V29" i="1"/>
  <c r="AO28" i="1"/>
  <c r="AR28" i="1" s="1"/>
  <c r="V28" i="1"/>
  <c r="AR27" i="1"/>
  <c r="AQ27" i="1"/>
  <c r="AS27" i="1" s="1"/>
  <c r="AO27" i="1"/>
  <c r="V27" i="1"/>
  <c r="AS26" i="1"/>
  <c r="AR26" i="1"/>
  <c r="AO26" i="1"/>
  <c r="AQ26" i="1" s="1"/>
  <c r="V26" i="1"/>
  <c r="AQ25" i="1"/>
  <c r="AS25" i="1" s="1"/>
  <c r="AO25" i="1"/>
  <c r="AR25" i="1" s="1"/>
  <c r="V25" i="1"/>
  <c r="AR24" i="1"/>
  <c r="AQ24" i="1"/>
  <c r="AS24" i="1" s="1"/>
  <c r="AO24" i="1"/>
  <c r="V24" i="1"/>
  <c r="AS23" i="1"/>
  <c r="AR23" i="1"/>
  <c r="AQ23" i="1"/>
  <c r="AO23" i="1"/>
  <c r="V23" i="1"/>
  <c r="AS22" i="1"/>
  <c r="AR22" i="1"/>
  <c r="AO22" i="1"/>
  <c r="AQ22" i="1" s="1"/>
  <c r="V22" i="1"/>
  <c r="AS21" i="1"/>
  <c r="AQ21" i="1"/>
  <c r="AO21" i="1"/>
  <c r="AR21" i="1" s="1"/>
  <c r="V21" i="1"/>
  <c r="AR20" i="1"/>
  <c r="AO20" i="1"/>
  <c r="AQ20" i="1" s="1"/>
  <c r="AS20" i="1" s="1"/>
  <c r="V20" i="1"/>
  <c r="AS19" i="1"/>
  <c r="AR19" i="1"/>
  <c r="AQ19" i="1"/>
  <c r="AO19" i="1"/>
  <c r="V19" i="1"/>
  <c r="AO18" i="1"/>
  <c r="AQ18" i="1" s="1"/>
  <c r="AS18" i="1" s="1"/>
  <c r="V18" i="1"/>
  <c r="AO17" i="1"/>
  <c r="AR17" i="1" s="1"/>
  <c r="V17" i="1"/>
  <c r="AO16" i="1"/>
  <c r="AR16" i="1" s="1"/>
  <c r="V16" i="1"/>
  <c r="AR15" i="1"/>
  <c r="AQ15" i="1"/>
  <c r="AS15" i="1" s="1"/>
  <c r="AO15" i="1"/>
  <c r="V15" i="1"/>
  <c r="AO14" i="1"/>
  <c r="AQ14" i="1" s="1"/>
  <c r="AS14" i="1" s="1"/>
  <c r="V14" i="1"/>
  <c r="AO13" i="1"/>
  <c r="AR13" i="1" s="1"/>
  <c r="V13" i="1"/>
  <c r="AO12" i="1"/>
  <c r="AR12" i="1" s="1"/>
  <c r="V12" i="1"/>
  <c r="AR11" i="1"/>
  <c r="AQ11" i="1"/>
  <c r="AS11" i="1" s="1"/>
  <c r="AO11" i="1"/>
  <c r="V11" i="1"/>
  <c r="AS10" i="1"/>
  <c r="AR10" i="1"/>
  <c r="AO10" i="1"/>
  <c r="AQ10" i="1" s="1"/>
  <c r="V10" i="1"/>
  <c r="AQ9" i="1"/>
  <c r="AS9" i="1" s="1"/>
  <c r="AO9" i="1"/>
  <c r="AR9" i="1" s="1"/>
  <c r="V9" i="1"/>
  <c r="AR8" i="1"/>
  <c r="AQ8" i="1"/>
  <c r="AS8" i="1" s="1"/>
  <c r="AO8" i="1"/>
  <c r="V8" i="1"/>
  <c r="V7" i="1"/>
  <c r="Q7" i="1"/>
  <c r="AQ7" i="1" s="1"/>
  <c r="AO7" i="1" l="1"/>
  <c r="AR7" i="1" s="1"/>
  <c r="AS7" i="1"/>
  <c r="AQ13" i="1"/>
  <c r="AS13" i="1" s="1"/>
  <c r="AQ28" i="1"/>
  <c r="AS28" i="1" s="1"/>
  <c r="AR30" i="1"/>
  <c r="AQ44" i="1"/>
  <c r="AS44" i="1" s="1"/>
  <c r="AQ45" i="1"/>
  <c r="AS45" i="1" s="1"/>
  <c r="AR46" i="1"/>
  <c r="AR57" i="1"/>
  <c r="AQ57" i="1"/>
  <c r="AS57" i="1" s="1"/>
  <c r="AR73" i="1"/>
  <c r="AQ73" i="1"/>
  <c r="AS73" i="1" s="1"/>
  <c r="AR85" i="1"/>
  <c r="AQ85" i="1"/>
  <c r="AS85" i="1" s="1"/>
  <c r="AQ12" i="1"/>
  <c r="AS12" i="1" s="1"/>
  <c r="AR14" i="1"/>
  <c r="AQ29" i="1"/>
  <c r="AS29" i="1" s="1"/>
  <c r="AQ16" i="1"/>
  <c r="AS16" i="1" s="1"/>
  <c r="AQ17" i="1"/>
  <c r="AS17" i="1" s="1"/>
  <c r="AR18" i="1"/>
  <c r="AQ32" i="1"/>
  <c r="AS32" i="1" s="1"/>
  <c r="AQ33" i="1"/>
  <c r="AS33" i="1" s="1"/>
  <c r="AR34" i="1"/>
  <c r="AQ48" i="1"/>
  <c r="AS48" i="1" s="1"/>
  <c r="AR53" i="1"/>
  <c r="AQ53" i="1"/>
  <c r="AS53" i="1" s="1"/>
  <c r="AQ56" i="1"/>
  <c r="AS56" i="1" s="1"/>
  <c r="AR61" i="1"/>
  <c r="AQ61" i="1"/>
  <c r="AS61" i="1" s="1"/>
  <c r="AQ64" i="1"/>
  <c r="AS64" i="1" s="1"/>
  <c r="AR69" i="1"/>
  <c r="AQ69" i="1"/>
  <c r="AS69" i="1" s="1"/>
  <c r="AQ72" i="1"/>
  <c r="AS72" i="1" s="1"/>
  <c r="AR77" i="1"/>
  <c r="AQ77" i="1"/>
  <c r="AS77" i="1" s="1"/>
  <c r="AR49" i="1"/>
  <c r="AQ49" i="1"/>
  <c r="AS49" i="1" s="1"/>
  <c r="AR65" i="1"/>
  <c r="AQ65" i="1"/>
  <c r="AS65" i="1" s="1"/>
  <c r="AR81" i="1"/>
  <c r="AQ81" i="1"/>
  <c r="AS81" i="1" s="1"/>
</calcChain>
</file>

<file path=xl/sharedStrings.xml><?xml version="1.0" encoding="utf-8"?>
<sst xmlns="http://schemas.openxmlformats.org/spreadsheetml/2006/main" count="1433" uniqueCount="746">
  <si>
    <t>NUMERO DE CONTRATO</t>
  </si>
  <si>
    <t>IDENTIFICACION DEL CONTRATO</t>
  </si>
  <si>
    <t>NOMBRE PROCESO SECOP</t>
  </si>
  <si>
    <t>DEPENDENCIA</t>
  </si>
  <si>
    <t>CONTRATISTA</t>
  </si>
  <si>
    <t>IDENTIFICACION</t>
  </si>
  <si>
    <t>OBJETO</t>
  </si>
  <si>
    <t>MODALIDAD DE CONTRATACION</t>
  </si>
  <si>
    <t>Tipo de Contrato</t>
  </si>
  <si>
    <t>ESTADO DEL PROCESO</t>
  </si>
  <si>
    <t xml:space="preserve"> CERTIFICADO DE DISPONIBILIDAD PRESPUESTAL</t>
  </si>
  <si>
    <t>FECHA CDP</t>
  </si>
  <si>
    <t>VALOR CDP</t>
  </si>
  <si>
    <t>REGISTRO PRESUPUESTAL</t>
  </si>
  <si>
    <t>FECHA RP</t>
  </si>
  <si>
    <t>VALOR RP</t>
  </si>
  <si>
    <t>VALOR INICIAL</t>
  </si>
  <si>
    <t>FECHA DE PUBLICA EN SECOP</t>
  </si>
  <si>
    <t>FECHA SUSCRIPCION</t>
  </si>
  <si>
    <t>FECHA ACTA DE INICIO</t>
  </si>
  <si>
    <t>FECHA DE TERMIANCION</t>
  </si>
  <si>
    <t xml:space="preserve">PLAZO INICIAL (EN DIAS O MESES) </t>
  </si>
  <si>
    <t>APROBACION POLIZA</t>
  </si>
  <si>
    <t>DESDE</t>
  </si>
  <si>
    <t>HASTA</t>
  </si>
  <si>
    <t>No.POLIZA</t>
  </si>
  <si>
    <t xml:space="preserve">LINK CONTRATO SECOP </t>
  </si>
  <si>
    <t>OTRO SI</t>
  </si>
  <si>
    <t>MOTIVO OTRO SI</t>
  </si>
  <si>
    <t>FECHA  PRORROGA</t>
  </si>
  <si>
    <t>FECHA ADICIÒN</t>
  </si>
  <si>
    <t>VALOR ADICIÒN</t>
  </si>
  <si>
    <t>FECHA REDUCCIÒN</t>
  </si>
  <si>
    <t>VALOR REDUCCIÒN</t>
  </si>
  <si>
    <t>COMUNICACIÓN DE SUPERVISION</t>
  </si>
  <si>
    <t>SUPERVISOR</t>
  </si>
  <si>
    <t>Contratista Responsable del proceso</t>
  </si>
  <si>
    <t>REQUIERE LIQUIDACIÓN</t>
  </si>
  <si>
    <t>FUENTE</t>
  </si>
  <si>
    <t>VALOR CONTRATO</t>
  </si>
  <si>
    <t>VALOR EJECUTADO</t>
  </si>
  <si>
    <t>SALDO POR EJECUTAR</t>
  </si>
  <si>
    <t>% EJECUTADO</t>
  </si>
  <si>
    <t>% POR EJECUTAR</t>
  </si>
  <si>
    <t>Grupo de Gestión Administrativa - Recursos Fisicos</t>
  </si>
  <si>
    <t>Orden de Compra</t>
  </si>
  <si>
    <t>N/A</t>
  </si>
  <si>
    <t>Andres Lloreda Silva</t>
  </si>
  <si>
    <t xml:space="preserve">Marialejandra Suárez Pinedo </t>
  </si>
  <si>
    <t>NO</t>
  </si>
  <si>
    <t>Contratación Directa</t>
  </si>
  <si>
    <t>Prestación de servicios</t>
  </si>
  <si>
    <t>Alexandra Tirado Prieto</t>
  </si>
  <si>
    <t>Grupo de Tecnologías de la Información y Comunicaciones</t>
  </si>
  <si>
    <t>TECNOLOGIA DE HARDWARE Y SOFTWARE PCTECHSOFT SAS</t>
  </si>
  <si>
    <t>Alex William Jojoa Fernandez</t>
  </si>
  <si>
    <t>SI</t>
  </si>
  <si>
    <t>Grupo de Gestión de Talento Humano y Desarrollo Organizacional</t>
  </si>
  <si>
    <t>HEINSOHN HUMAN GLOBAL SOLUTIONS S.A.S.</t>
  </si>
  <si>
    <t>Gerencia</t>
  </si>
  <si>
    <t>JULIAN MAURICIO PEREZ GARCIA</t>
  </si>
  <si>
    <t>David Melo Quiroga</t>
  </si>
  <si>
    <t>Subdireccióin de Desarrollo y Emprendimiento - Colegio</t>
  </si>
  <si>
    <t>Francy Ortiz Luque</t>
  </si>
  <si>
    <t>Gloria Patricia Montoya Ruiz</t>
  </si>
  <si>
    <t>Subdireccióin de Desarrollo y Emprendimiento - Centro Médico</t>
  </si>
  <si>
    <t>HECTOR MAURICIO MELENDEZ ALVIAR</t>
  </si>
  <si>
    <t>Rosario Elena Araujo Guzman</t>
  </si>
  <si>
    <t>EDGAR PARRA VELASQUEZ</t>
  </si>
  <si>
    <t>MICROSITIOS SAS</t>
  </si>
  <si>
    <t>LINA PATRICIA ESCOBAR MARLES</t>
  </si>
  <si>
    <t>Grupo de Bienestar, Recreación, Cultura y Deporte</t>
  </si>
  <si>
    <t>CORRECAMINOS DE COLOMBIA</t>
  </si>
  <si>
    <t>830.068.502-1</t>
  </si>
  <si>
    <t>Luisa Fernanda Hernandez León</t>
  </si>
  <si>
    <t>Grupo de Gestión Administrativa - Contratación</t>
  </si>
  <si>
    <t>AGENCIA DE VIAJES Y TURISMO GOLDTOUR S.A.S</t>
  </si>
  <si>
    <t>800.212.545-4</t>
  </si>
  <si>
    <t>Selección Abreviada Subasta Inversa</t>
  </si>
  <si>
    <t>Suministros</t>
  </si>
  <si>
    <t>Fabio Alonso Peña Fonseca</t>
  </si>
  <si>
    <t>Compraventa</t>
  </si>
  <si>
    <t>Subdirección Bienestar y Calidad de Vida</t>
  </si>
  <si>
    <t>890.000.381-0</t>
  </si>
  <si>
    <t>UPWARE SOFT S.A.S</t>
  </si>
  <si>
    <t>830.008.775-7</t>
  </si>
  <si>
    <t>Contratar los servicios de Outsourcing del aplicativo software "School Pack" para el Colegio de Hijos de Empleados de la Contraloría General de la República</t>
  </si>
  <si>
    <t>Helen Juliana Herrera Sarmiento</t>
  </si>
  <si>
    <t>Proceso de Gestión de Contratación 
Formato Ficha Técnica</t>
  </si>
  <si>
    <t xml:space="preserve">Código: </t>
  </si>
  <si>
    <t>F-A-3013-27</t>
  </si>
  <si>
    <t>Versión:</t>
  </si>
  <si>
    <t>Paola Silva Ordoñez</t>
  </si>
  <si>
    <t>CAJA DE COMPENSACIÓN FAMILIAR DE NARIÑO</t>
  </si>
  <si>
    <t>891.280.008-1</t>
  </si>
  <si>
    <t>XIMIL TECHNOLOGIES SAS</t>
  </si>
  <si>
    <t>900.178.540-5</t>
  </si>
  <si>
    <t>CAJA DE COMPENSACIÓN FAMILIAR COMFENALCO SANTANDER</t>
  </si>
  <si>
    <t>900.054.301-9</t>
  </si>
  <si>
    <t>892.399.989-8</t>
  </si>
  <si>
    <t>SERVIASEO S.A</t>
  </si>
  <si>
    <t>Grupo Asuntos Juridicos</t>
  </si>
  <si>
    <t>YULY CONSTANZA DIAZ SALGADO</t>
  </si>
  <si>
    <t>COLSUBSIDIO</t>
  </si>
  <si>
    <t>001-2024</t>
  </si>
  <si>
    <t>CD-001-2024</t>
  </si>
  <si>
    <t>900.173.404-9</t>
  </si>
  <si>
    <t>Prestar los servicios de outsourcing, soporte y mantenimiento del software nómina del Fondo de Bienestar Social de la Contraloría General de la República</t>
  </si>
  <si>
    <t>En ejecución</t>
  </si>
  <si>
    <t>C/SER23/01/2024
CTO 23/01/2024
P/SAL 23/01/2024</t>
  </si>
  <si>
    <t>10/04/2025
10/04/2025
10/DIC/2027</t>
  </si>
  <si>
    <t>3831883–3</t>
  </si>
  <si>
    <t xml:space="preserve">https://community.secop.gov.co/Public/Tendering/ContractNoticePhases/View?PPI=CO1.PPI.29343602&amp;isFromPublicArea=True&amp;isModal=False
</t>
  </si>
  <si>
    <t>002-2024</t>
  </si>
  <si>
    <t>CD-002-2024</t>
  </si>
  <si>
    <t>Prestación de servicios de apoyo a la gestión como auxiliar de enfermería para la institución educativa del Fondo de Bienestar Social de la Contraloría General de la República, sin que exista subordinación laboral y utilizando sus propios medios</t>
  </si>
  <si>
    <t>CTO 24/01/2024</t>
  </si>
  <si>
    <t>25-46-101031058</t>
  </si>
  <si>
    <t xml:space="preserve">https://community.secop.gov.co/Public/Tendering/ContractNoticePhases/View?PPI=CO1.PPI.29373565&amp;isFromPublicArea=True&amp;isModal=False
</t>
  </si>
  <si>
    <t>003-2024</t>
  </si>
  <si>
    <t>CD-003-2024</t>
  </si>
  <si>
    <t>Prestar los servicios de outsourcing, soporte y el mantenimiento del software de salud del centro médico del Fondo de Bienestar Social de la Contraloría General de la República</t>
  </si>
  <si>
    <t>C/SER01/02/2024
CTO 01/02/2024
P/SAL 01/02/2024</t>
  </si>
  <si>
    <t>20/04/2025
20/04/2025
20/12/2027</t>
  </si>
  <si>
    <t>11-44-101218058</t>
  </si>
  <si>
    <t xml:space="preserve">https://community.secop.gov.co/Public/Tendering/ContractNoticePhases/View?PPI=CO1.PPI.29495500&amp;isFromPublicArea=True&amp;isModal=False
</t>
  </si>
  <si>
    <t>004-2024</t>
  </si>
  <si>
    <t>CD-004-2024</t>
  </si>
  <si>
    <t>Prestación de servicios profesionales especializados en medicina alternativa y complementaria para realizar la evaluación, diagnóstico y tratamiento de las diferentes patologías de los usuarios del Programa de Salud Centro Médico del Fondo de Bienestar Social de la CGR.</t>
  </si>
  <si>
    <t>CTO 31/01/2024</t>
  </si>
  <si>
    <t>11-44-101217918 
11-03-101021593</t>
  </si>
  <si>
    <t xml:space="preserve">https://community.secop.gov.co/Public/Tendering/ContractNoticePhases/View?PPI=CO1.PPI.29462462&amp;isFromPublicArea=True&amp;isModal=False
</t>
  </si>
  <si>
    <t>005-2024</t>
  </si>
  <si>
    <t>CD-005-2024</t>
  </si>
  <si>
    <t>Prestación de servicios profesionales especializados en ginecología para realizar evaluación, diagnóstico y tratamiento de las diferentes patologías de las usuarias del programa de salud centro médico del Fondo de Bienestar Social de la Contraloría General de la República.</t>
  </si>
  <si>
    <t>CTO 01/02/2024</t>
  </si>
  <si>
    <t>25-46-101031767
25-03-101009889</t>
  </si>
  <si>
    <t xml:space="preserve">https://community.secop.gov.co/Public/Tendering/ContractNoticePhases/View?PPI=CO1.PPI.29533
462&amp;isFromPublicArea=True&amp;isModal=False
</t>
  </si>
  <si>
    <t>006-2024</t>
  </si>
  <si>
    <t>CD-006-2024</t>
  </si>
  <si>
    <t>DIEGO LOPEZ JARAMILLO</t>
  </si>
  <si>
    <t>Prestar servicios profesionales como abogado en la defensa judicial del Fondo de Bienestar Social de la Contraloría General República.</t>
  </si>
  <si>
    <t>https://community.secop.gov.co/Public/Tendering/ContractNoticePhases/View?PPI=CO1.PPI.29533
293&amp;isFromPublicArea=True&amp;isModal=False</t>
  </si>
  <si>
    <t>007-2024</t>
  </si>
  <si>
    <t>CD-007-2024</t>
  </si>
  <si>
    <t>10/04/2025
10/04/2025
10/12/2027</t>
  </si>
  <si>
    <t>11-44-101218288</t>
  </si>
  <si>
    <t xml:space="preserve">https://community.secop.gov.co/Public/Tendering/OpportunityDetail/Index?noticeUID=CO1.NTC.555
4284&amp;isFromPublicArea=True&amp;isModal=False
</t>
  </si>
  <si>
    <t>008-2024</t>
  </si>
  <si>
    <t>CD-008-2024</t>
  </si>
  <si>
    <t>Prestación de servicios profesionales especializados en MEDICINA FÍSICA Y REHABILITACIÓN para realizar la evaluación clínica, diagnóstico y tratamiento de las diferentes patologías de los usuarios del Programa de Salud Centro Médico del Fondo de Bienestar Social de la CGR</t>
  </si>
  <si>
    <t>CTO 08/02/2024</t>
  </si>
  <si>
    <t>14-44-101203469</t>
  </si>
  <si>
    <t xml:space="preserve">https://community.secop.gov.co/Public/Tendering/OpportunityDetail/Index?noticeUID=CO1.NTC.555
2932&amp;isFromPublicArea=True&amp;isModal=False
</t>
  </si>
  <si>
    <t>009-2024</t>
  </si>
  <si>
    <t>CD-009-2024</t>
  </si>
  <si>
    <t>Prestar los servicios profesionales en el área de comunicación, diseño y/o diseño gráfico, para desarrollar actividades de comunicaciones, diseño de piezas gráficas, divulgación, promoción, cubrimiento y acompañamiento de los servicios misionales y de apoyo del Fondo de Bienestar Social de la Contraloría General de la República</t>
  </si>
  <si>
    <t>11-46-10104663-5</t>
  </si>
  <si>
    <t>https://community.secop.gov.co/Public/Tendering/ContractNoticePhases/View?PPI=CO1.PPI.29529
797&amp;isFromPublicArea=True&amp;isModal=False</t>
  </si>
  <si>
    <t>010-2024</t>
  </si>
  <si>
    <t>OC 123942</t>
  </si>
  <si>
    <t>Organización Terpel S.A.</t>
  </si>
  <si>
    <t>Suministro de Combustible para el Vehículo del Fondo de Bienestar Social de la Contraloría General de la República</t>
  </si>
  <si>
    <t>C/SER30/01/2024
CTO 30/01/2024
P/SAL 30/01/2024</t>
  </si>
  <si>
    <t>30/06/2025
30/06/2025
31/12/2027</t>
  </si>
  <si>
    <t>011-2024</t>
  </si>
  <si>
    <t>IP-001-2024</t>
  </si>
  <si>
    <t>MEDICAL PROTECTION S.A.S</t>
  </si>
  <si>
    <t>900.170.405 -2</t>
  </si>
  <si>
    <t>Contratar la prestación del servicio de los exámenes médicos ocupacionales de ingreso, periódicos, egreso u otro tipo de evaluaciones médicas ocupacionales (cambio de ocupación, post incapacidad o reintegro), esquema de vacunación y análisis de puestos de trabajo específicos, que sean requeridos para el Fondo de Bienestar Social de la Contraloría General de la República, durante la vigencia 2024</t>
  </si>
  <si>
    <t>Invitación Pública</t>
  </si>
  <si>
    <t>C/SER08/02/2024
CTO 08/02/2024
P/SAL 08/02/2024</t>
  </si>
  <si>
    <t>07/05/2025
07/05/2025
07/01/2028</t>
  </si>
  <si>
    <t>340 47 994000051865
13000820030</t>
  </si>
  <si>
    <t xml:space="preserve">https://community.secop.gov.co/Public/Tendering/OpportunityDetail/Index?noticeUID=CO1.NTC.548
1822&amp;isFromPublicArea=True&amp;isModal=False
</t>
  </si>
  <si>
    <t>012-2024</t>
  </si>
  <si>
    <t>OC 124323</t>
  </si>
  <si>
    <t>Prestar servicio de aseo integral para las sedes que hacen parte del Fondo De Bienestar Social De La Contraloría General De La República, incluyendo el suministro de los insumos de aseo, y cafetería para la conservación de la
planta física, áreas verdes y áreas complementarias internas y externas.</t>
  </si>
  <si>
    <t>C/SER09/02/2024
CTO 09/02/2024
P/SAL 09/02/2024</t>
  </si>
  <si>
    <t>07/03/2025
07/03/2025
07/09/2027</t>
  </si>
  <si>
    <t>11-46-101048806
11-54-101004140</t>
  </si>
  <si>
    <t>013-2024</t>
  </si>
  <si>
    <t>CD-013-2024</t>
  </si>
  <si>
    <t>830.083.023-6</t>
  </si>
  <si>
    <t>Prestar los servicios de outsorcing, soporte y el mantenimiento del software del portal institucional del fondo de bienestar social de la contraloría general de la república.</t>
  </si>
  <si>
    <t>C/SER02/02/2024
CTO 02/02/2024
P/SAL 02/02/2024</t>
  </si>
  <si>
    <t>11/04/2024
11/04/2024
11/12/2027</t>
  </si>
  <si>
    <t>18-44-101095935</t>
  </si>
  <si>
    <t xml:space="preserve">https://community.secop.gov.co/Public/Tendering/ContractNoticePhases/View?PPI=CO1.PPI.29959
230&amp;isFromPublicArea=True&amp;isModal=False
</t>
  </si>
  <si>
    <t>014-2024</t>
  </si>
  <si>
    <t>CD-014-2024</t>
  </si>
  <si>
    <t>SERVICIOS POSTALES NACIONALES S.A.S.</t>
  </si>
  <si>
    <t>900.062.917-9</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</si>
  <si>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</si>
  <si>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 xml:space="preserve">https://community.secop.gov.co/Public/Tendering/OpportunityDetail/Index?noticeUID=CO1.NTC.568
7288&amp;isFromPublicArea=True&amp;isModal=False
</t>
  </si>
  <si>
    <t>015-2024</t>
  </si>
  <si>
    <t>OC 124584</t>
  </si>
  <si>
    <t>Adquisición de televisores y soportes para televisores para la sede del colegio para Hijos de los empleados de la Contraloría General de la República.</t>
  </si>
  <si>
    <t>016-2024</t>
  </si>
  <si>
    <t>CD-016-2024</t>
  </si>
  <si>
    <t xml:space="preserve">900.018.297-4
</t>
  </si>
  <si>
    <t>Prestar los servicios de renovación de los servicios de soporte y actualización de la solución de seguridad y administración para estaciones cliente, pcsecure® -pcadmin</t>
  </si>
  <si>
    <t>C/SER05/03/2024
CTO 05/03/2024
P/SAL 05/02/2024</t>
  </si>
  <si>
    <t>10/04/2025
10/04/2025
10/04/2027</t>
  </si>
  <si>
    <t>3869442-3</t>
  </si>
  <si>
    <t>https://community.secop.gov.co/Public/Tendering/ContractNoticePhases/View?PPI=CO1.P
PI.30313018&amp;isFromPublicArea=True&amp;isModal=False</t>
  </si>
  <si>
    <t>017-2024</t>
  </si>
  <si>
    <t>CD-017-2024</t>
  </si>
  <si>
    <t>COMPAÑIA COLOMBIANA DE ORGANIZACIÓN EMPRESARIAL Y MICROFILMACIÓN DE DOCUMENTOS LTDA – ARCHIVAR LTDA</t>
  </si>
  <si>
    <t>890.920.961-1</t>
  </si>
  <si>
    <t>Prestar los servicios de outsorcing, soporte y mantenimiento del software ALFANET</t>
  </si>
  <si>
    <t>C/SER11/03/2024
CTO 11/03/2024
P/SAL 11/02/2024</t>
  </si>
  <si>
    <t>11-44-101221061</t>
  </si>
  <si>
    <t xml:space="preserve">https://community.secop.gov.co/Public/Tendering/ContractNoticePhases/View?PPI=CO1.PPI.30312476&amp;isFro
mPublicArea=True&amp;isModal=False
</t>
  </si>
  <si>
    <t>018-2024</t>
  </si>
  <si>
    <t>CD-018-2024</t>
  </si>
  <si>
    <t>Subdirección de Bienestar y Calidad de Vida</t>
  </si>
  <si>
    <t>CAJA DE COMPENSACIÓN FAMILIAR - CAFAM</t>
  </si>
  <si>
    <t xml:space="preserve">860.013.570-3
</t>
  </si>
  <si>
    <t>Prestar el servicio de organización y ejecución del Plan de Bienestar de la Contraloría General de la República 2024</t>
  </si>
  <si>
    <t>C/SER12/03/2024
C/BNS12/03/2024 
CTO 12/03/2024
P/SAL 12/02/2024
R/CVIL12/03/2024</t>
  </si>
  <si>
    <t>20/04/2025
20/04/2025
20/04/2025
20/12/2027
20/12/2024</t>
  </si>
  <si>
    <t>1004101157101
1004100081101</t>
  </si>
  <si>
    <t xml:space="preserve">https://community.secop.gov.co/Public/Tendering/OpportunityDetail/Index?noticeUID=CO1.NTC.57
81716&amp;isFromPublicArea=True&amp;isModal=False
</t>
  </si>
  <si>
    <t>019-2024</t>
  </si>
  <si>
    <t>CD-019-2024</t>
  </si>
  <si>
    <t>Grupo de Gestión de Apoyo Financiero, Crédito y Cartera</t>
  </si>
  <si>
    <t xml:space="preserve">SINERWARE S A S
</t>
  </si>
  <si>
    <t>Prestar los servicios de OUTSOURCING, soporte, parametrizaciones y el mantenimiento del software crédito, cartera, jurídica, inventarios y cesantías</t>
  </si>
  <si>
    <t>C/SER13/03/2024
CTO 13/03/2024
P/SAL 13/02/2024</t>
  </si>
  <si>
    <t>11-44-101221138</t>
  </si>
  <si>
    <t xml:space="preserve">https://community.secop.gov.co/Public/Tendering/ContractNoticePhases/View
?PPI=CO1.PPI.30403892&amp;isFromPublicArea=True&amp;isModal=False
</t>
  </si>
  <si>
    <t>020-2024</t>
  </si>
  <si>
    <t>CD-020-2024</t>
  </si>
  <si>
    <t>Prestación del servicio de inscripción y participación de funcionarios de la Contraloría General de la República y del Fondo de Bienestar Social de la Contraloría General de la República en carreras atléticas 2024</t>
  </si>
  <si>
    <t>C/SER19/03/2024
CTO 19/03/2024</t>
  </si>
  <si>
    <t>29/03/2025
29/03/2025</t>
  </si>
  <si>
    <t>45-44-101155367</t>
  </si>
  <si>
    <t xml:space="preserve">https://community.secop.gov.co/Public/Tendering/ContractNoticePhases/View?PPI=CO1.PPI.30519200&amp;isFro
mPublicArea=True&amp;isModal=False
</t>
  </si>
  <si>
    <t>021-2024</t>
  </si>
  <si>
    <t>CD-021-2024</t>
  </si>
  <si>
    <t>CARLOS ANDRÉS GUERRERO ASCENCIO</t>
  </si>
  <si>
    <t>Prestar servicios profesionales, como instructor de deportes para la realización de actividades propias del Colegio para hijos de empleados de la CGR sin que exista subordinación laboral y utilizando sus propios medios</t>
  </si>
  <si>
    <t>CTO 15/03/2024</t>
  </si>
  <si>
    <t>21-46-101088910</t>
  </si>
  <si>
    <t>022-2024</t>
  </si>
  <si>
    <t>CD-022-2024</t>
  </si>
  <si>
    <t>Prestar servicios de organización logística y desarrollo de programas de recreación cultura deportes y salud dirigido a la Gerencia Departamental Nariño, de acuerdo al Plan de Bienestar.</t>
  </si>
  <si>
    <t>C/SER10/04/2024
C/BNS10/04/2024 
CTO 10/04/2024
P/SAL 10/04/2024
R/CVIL10/04/2024</t>
  </si>
  <si>
    <t>04/04/2025
04/04/2025
04/04/2025
05/12/2027
05/12/2024</t>
  </si>
  <si>
    <t>3894890-5
0957801-0</t>
  </si>
  <si>
    <t>https://community.secop.gov.co/Public/Tendering/OpportunityDetail/Index?noticeUID=CO1.N
TC.5854612&amp;isFromPublicArea=True&amp;isModal=False</t>
  </si>
  <si>
    <t>023-2024</t>
  </si>
  <si>
    <t>IP-004-2024</t>
  </si>
  <si>
    <t>FUMIGACION SANIDAD AMBIENTAL Y EQUIPOS SAS</t>
  </si>
  <si>
    <t>901.352.782-1</t>
  </si>
  <si>
    <t>Contratar el servicio de fumigación, desinfección sanitaria, control de insectos, roedores, saneamiento ambiental y lavado de tanques de almacenamiento para el Colegio y Centro Médico del Fondo de Bienestar Social de la Contraloría General de la República.</t>
  </si>
  <si>
    <t>C/SER 18/03/2024
CTO 18/03/2024
P/SAL 18/03/2024
R/CVIL18/03/2024</t>
  </si>
  <si>
    <t>13/04/2025
13/04/2025
13/12/2027
13/12/2024</t>
  </si>
  <si>
    <t>14-46-101113255
14-54-101007943</t>
  </si>
  <si>
    <t xml:space="preserve">https://community.secop.gov.co/Public/Tendering/ContractNoticePhases/View?PPI=CO1.PPI.30278738&amp;isFro
mPublicArea=True&amp;isModal=False
</t>
  </si>
  <si>
    <t>024-2024</t>
  </si>
  <si>
    <t>CD-024-2024</t>
  </si>
  <si>
    <t>CAJA DE COMPENSACIÓN FAMILIAR DEL CESAR - COMFACESAR</t>
  </si>
  <si>
    <t>Prestar servicios de organización logística y desarrollo de programas de recreación cultura deportes y salud dirigido a la Gerencia Departamental del Cesar, de acuerdo al Plan de Bienestar</t>
  </si>
  <si>
    <t>C/SER 02/04/2024
CTO 02/04/2024
C/BNS 02/04/2024
P/SAL 02/04/2024
R/CVIL02/04/2024
R/CVIL 02/04/2024</t>
  </si>
  <si>
    <t>05/04/2025
05/04/2025
05/04/2025
05/12/2027
05/12/2024</t>
  </si>
  <si>
    <t>47-46-101018464
47-54-101001741</t>
  </si>
  <si>
    <t xml:space="preserve">https://community.secop.gov.co/Public/Tendering/OpportunityDetail/Index?noticeUID=CO1.NTC.586
8725&amp;isFromPublicArea=True&amp;isModal=False
</t>
  </si>
  <si>
    <t>025-2024</t>
  </si>
  <si>
    <t>CD-025-2024</t>
  </si>
  <si>
    <t>Prestar servicios profesionales, como instructor de música para la realización de actividades propias del Colegio para hijos de empleados de la CGR sin que exista subordinación laboral y utilizando sus propios medios</t>
  </si>
  <si>
    <t>CTO 21/03/2024</t>
  </si>
  <si>
    <t>380 47 994000142741</t>
  </si>
  <si>
    <t xml:space="preserve">https://community.secop.gov.co/Public/Tendering/OpportunityDetail/Index?noticeUID=CO1.NTC.588
0831&amp;isFromPublicArea=True&amp;isModal=False
</t>
  </si>
  <si>
    <t>026-2024</t>
  </si>
  <si>
    <t>OC 126323</t>
  </si>
  <si>
    <t>PROVEER INSTITUCIONAL SAS</t>
  </si>
  <si>
    <t>Compra de equipos y herramientas necesarias para el funcionamiento y
apoyo al mantenimiento de las instalaciones a cargo del Fondo de Bienestar Social de la Contraloría General de la República.</t>
  </si>
  <si>
    <t>027-2024</t>
  </si>
  <si>
    <t>SASI-001-2024</t>
  </si>
  <si>
    <t>Contratar el suministro de tiquetes aéreos en rutas nacionales para el desplazamiento de los funcionarios y contratistas del Fondo de Bienestar Social de la Contraloría General de la Republica</t>
  </si>
  <si>
    <t>C/SER 02/04/2024
CTO 02/04/2024
P/SAL 02/04/2024</t>
  </si>
  <si>
    <t>13/06/2025
13/06/2025
13/12/2027</t>
  </si>
  <si>
    <t>18-44-101096735</t>
  </si>
  <si>
    <t xml:space="preserve">https://community.secop.gov.co/Public/Tendering/ContractNoticePhases/View?PPI=CO
1.PPI.29965922&amp;isFromPublicArea=True&amp;isModal=False
</t>
  </si>
  <si>
    <t>Nación</t>
  </si>
  <si>
    <t>Juan Sebastian Sosa Silva</t>
  </si>
  <si>
    <t>Alex William Jojoa</t>
  </si>
  <si>
    <t>María Ximena Martínez Palacio</t>
  </si>
  <si>
    <t xml:space="preserve">Dalmiro Enrique Calao Baron
</t>
  </si>
  <si>
    <t>Galdys Marcela Lievano</t>
  </si>
  <si>
    <t>Francy Janneth Ortiz Luque</t>
  </si>
  <si>
    <t>Rafael Revuelta Mendoza</t>
  </si>
  <si>
    <t>Yamile Espejo</t>
  </si>
  <si>
    <t>029-2024</t>
  </si>
  <si>
    <t>CD-029-2024</t>
  </si>
  <si>
    <t xml:space="preserve">890.201.578-7
</t>
  </si>
  <si>
    <t>Prestar servicios de organización logística y desarrollo de programas de recreación cultura deportes y salud dirigido a la Gerencia Departamental Santander, de acuerdo al Plan de Bienestar.</t>
  </si>
  <si>
    <t>C/SER 12/04/2024
C/BNS 12/04/2024 
CTO 12/04/2024
P/SAL 12/04/2024
R/CVIL 12/04/2024</t>
  </si>
  <si>
    <t>3897714-0
0958375-9</t>
  </si>
  <si>
    <t xml:space="preserve">https://community.secop.gov.co/Public/Tendering/ContractNoticePhases/View
?PPI=CO1.PPI.30867650&amp;isFromPublicArea=True&amp;isModal=False
</t>
  </si>
  <si>
    <t>030-2024</t>
  </si>
  <si>
    <t>CD-030-2024</t>
  </si>
  <si>
    <t>YAMIR ALAN CASTAÑEDA AMAYA</t>
  </si>
  <si>
    <t>Prestar servicios profesionales como docente en el área de física para el programa de educación para el Colegio para hijos de empleados de la CGR sin que exista subordinación laboral y utilizando sus propios medios</t>
  </si>
  <si>
    <t>CTO 03/04/2024</t>
  </si>
  <si>
    <t>3889770-1</t>
  </si>
  <si>
    <t>https://community.secop.gov.co/Public/Tendering/ContractNoticePhases/View?PPI=CO
1.PPI.30899896&amp;isFromPublicArea=True&amp;isModal=False</t>
  </si>
  <si>
    <t>031-2024</t>
  </si>
  <si>
    <t>IP-005-2024</t>
  </si>
  <si>
    <t>COMERCIALIZADORA LA GEMA S.A.S.</t>
  </si>
  <si>
    <t>900.405.496-3</t>
  </si>
  <si>
    <t>Suministrar la dotación, elementos de protección personal para los funcionarios del Fondo de Bienestar Social de la Contraloría General de la República y ropa de seguridad para los brigadistas de la entidad.</t>
  </si>
  <si>
    <t>C/SER 11/04/2024
CTO 11/04/2024
P/SAL 11/04/2024</t>
  </si>
  <si>
    <t>20/06/2025
20/06/2025
20/12/2027</t>
  </si>
  <si>
    <t>14-44-101207621</t>
  </si>
  <si>
    <t xml:space="preserve">https://community.secop.gov.co/Public/Tendering/OpportunityDetail/Index?noticeUID=CO1.NTC.585
9726&amp;isFromPublicArea=True&amp;isModal=False
</t>
  </si>
  <si>
    <t>Karol Silva Cadena</t>
  </si>
  <si>
    <t>033-2024</t>
  </si>
  <si>
    <t>CD-033-2024</t>
  </si>
  <si>
    <t>CAJA DE COMPENSACIÓN FAMILIAR DE FENALCO COMFENALCO QUINDÍO</t>
  </si>
  <si>
    <t>Prestar servicios de organización logística y desarrollo de programas de recreación cultura deportes y salud dirigido a la Gerencia Departamental Quindío, de acuerdo al Plan de Bienestar</t>
  </si>
  <si>
    <t>994000017384
994000005841</t>
  </si>
  <si>
    <t>https://community.secop.gov.co/Public/Tendering/ContractNoticePhases/View?PPI=CO1.PPI.31170615&amp;isFromPublicArea=True&amp;isModal=False</t>
  </si>
  <si>
    <t>https://community.secop.gov.co/Public/Tendering/ContractNoticePhases/View?PPI=CO1.PPI.30508491&amp;isFromPublicArea=True&amp;isModal=False</t>
  </si>
  <si>
    <t>028-2024</t>
  </si>
  <si>
    <t>CD-028-2024</t>
  </si>
  <si>
    <t>CAJA DE COMPENSACIÓN FAMILIAR COFREM</t>
  </si>
  <si>
    <t>892.000.146-3</t>
  </si>
  <si>
    <t>Prestar servicios de organización logística y desarrollo de programas de recreación cultura deportes y salud dirigido a las Gerencia Departamentales - Meta, de acuerdo al Plan de Bienestar.</t>
  </si>
  <si>
    <t>C/SER 15/05/2024
C/BNS 15/05/2024 
CTO 15/05/2024
P/SAL 15/05/2024
R/CVIL 15/05/2024</t>
  </si>
  <si>
    <t>06/04/2025
06/04/2025
06/04/2025
06/12/2027
06/12/2024</t>
  </si>
  <si>
    <t>620-47-994000052824
620-74-994000012284</t>
  </si>
  <si>
    <t>https://community.secop.gov.co/Public/Tendering/ContractNoticePhases/View?PPI=CO1.PPI.30869098&amp;isFromPublicArea=True&amp;isModal=False</t>
  </si>
  <si>
    <t>032-2024</t>
  </si>
  <si>
    <t>IP-006-2024</t>
  </si>
  <si>
    <t>ALVARO MANUEL ZAPATA MALDONADO</t>
  </si>
  <si>
    <t>72.333.749-9</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</si>
  <si>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</si>
  <si>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C/SER 12/04/2024
CTO 12/04/2024
P/SAL 12/04/2024</t>
  </si>
  <si>
    <t>13/04/2025
13/04/2025
13/12/2027</t>
  </si>
  <si>
    <t>85-46-101039697</t>
  </si>
  <si>
    <t xml:space="preserve">https://community.secop.gov.co/Public/Tendering/ContractNoticePhases/View?PPI=CO1.PPI.30708167&amp;isFromPublicArea=True&amp;isModal=False
</t>
  </si>
  <si>
    <t>C/SER 19/04/2024
C/BNS19/04/2024 
CTO 19/04/2024
P/SAL 19/04/2024
R/CVIL 19/04/2024</t>
  </si>
  <si>
    <t>034-2024</t>
  </si>
  <si>
    <t>IP-007-2024</t>
  </si>
  <si>
    <t>INNOVACIÓN CROMATICA SAS</t>
  </si>
  <si>
    <t>901.643.412-9</t>
  </si>
  <si>
    <t>Elaboración y suministro de material institucional para el Fondo de Bienestar Social de la CGR</t>
  </si>
  <si>
    <t>C/SER 23/04/2024
CTO 23/04/2024
P/SAL 23/04/2024</t>
  </si>
  <si>
    <t>13/04/2025
13/04/2025
13/12/20274</t>
  </si>
  <si>
    <t>33-44-101248715</t>
  </si>
  <si>
    <t xml:space="preserve">https://community.secop.gov.co/Public/Tendering/ContractNoticePhases/View?PPI=CO1.PPI.30955
505&amp;isFromPublicArea=True&amp;isModal=False
</t>
  </si>
  <si>
    <t>035-2024</t>
  </si>
  <si>
    <t>CD-035-2024</t>
  </si>
  <si>
    <t>CAJA DE COMPENSACIÓN FAMILIAR DEL CAUCA - COMFACAUCA</t>
  </si>
  <si>
    <t>891.500.182-0</t>
  </si>
  <si>
    <t>Prestar servicios de organización logística y desarrollo de programas de recreación cultura, deportes y salud dirigida a la Gerencia Departamental Cauca, de acuerdo al Plan de Bienestar</t>
  </si>
  <si>
    <t>C/SER 08/05/2024
C/BNS08/05/2024 
CTO 08/05/2024
P/SAL 08/05/2024
R/CVIL 08/05/2024</t>
  </si>
  <si>
    <t>40-46-101007273
40-54-101000738</t>
  </si>
  <si>
    <t>https://community.secop.gov.co/Public/Tendering/ContractNoticePhases/View?PPI=CO1.PPI.31450304&amp;isFromPublicArea=True&amp;isModal=False</t>
  </si>
  <si>
    <t>036-2024</t>
  </si>
  <si>
    <t>CD-036-2024</t>
  </si>
  <si>
    <t>CAJA DE COMPENSACIÓN FAMILIAR CAMPESINA COMCAJA</t>
  </si>
  <si>
    <t xml:space="preserve">800.231.969-4 </t>
  </si>
  <si>
    <t>Prestar servicios de organización logística y desarrollo de programas de recreación cultura deportes y salud dirigido a la Gerencia Departamental- Guainía, de acuerdo al Plan de Bienestar</t>
  </si>
  <si>
    <t>C/SER 03/05/2024
C/BNS03/05/2024 
CTO 03/05/2024
P/SAL 03/05/2024
R/CVIL 03/05/2024</t>
  </si>
  <si>
    <t>05/04/2025
05/04/2025
05/04/2025
05/12/2024</t>
  </si>
  <si>
    <t>11-46-101055458
11-54-101004629</t>
  </si>
  <si>
    <t>https://community.secop.gov.co/Public/Tendering/OpportunityDetail/Index?noticeUID=CO1.NTC.603
9485&amp;isFromPublicArea=True&amp;isModal=False</t>
  </si>
  <si>
    <t>037-2024</t>
  </si>
  <si>
    <t>SAMC-002-2024</t>
  </si>
  <si>
    <t>CIDMAS S.A.S.</t>
  </si>
  <si>
    <t xml:space="preserve">900.650.117-6  </t>
  </si>
  <si>
    <t>CONTRATO DE MANTENIMIENTO A TODO COSTO INCLUYE MANO DE OBRA, EQUIPOS Y MATERIALES, PARA LA INFRAESTRUCTURA COLEGIO Y CENTRO MÉDICO POR EL AÑO</t>
  </si>
  <si>
    <t>Selección Abreviada Menor Cuantia</t>
  </si>
  <si>
    <t>Obra</t>
  </si>
  <si>
    <t>C/OBR02/05/2024 
CTO 02/05/2024
P/SAL 02/05/2024
R/CVIL 02/05/2024</t>
  </si>
  <si>
    <t>22/12/2026
22/04/2025
22/12/2027
22/12/2024</t>
  </si>
  <si>
    <t>11-44-101224783
11-40-101063040</t>
  </si>
  <si>
    <t>https://community.secop.gov.co/Public/Tendering/OpportunityDetail/Index?noticeUID=CO1.NTC.5956499&amp;isFromPublicArea=True&amp;isModal=False</t>
  </si>
  <si>
    <t>Juan Camilo Casadiego</t>
  </si>
  <si>
    <t>Lida Andrea Rubiano Ramos</t>
  </si>
  <si>
    <t>Harold Enrique Muñoz Quiroz</t>
  </si>
  <si>
    <t>039-2024</t>
  </si>
  <si>
    <t>CM-001-2024</t>
  </si>
  <si>
    <t>UNIÓN TEMPORAL CONSULTORIA CGR</t>
  </si>
  <si>
    <t>901.826.722-3</t>
  </si>
  <si>
    <t>REALIZAR LA CONSULTORIA DE LA CUBIERTA PARA EL PATIO CENTRAL Y DEL RDI/RCI SISTEMA CONTRA INCENDIO DEL COLEGIO PARA HIJOS DE LOS EMPLEADOS DE LA CGR, INCLUYE TRAMITES Y LICENCIAS ANTE CURADURIA</t>
  </si>
  <si>
    <t>Concurso de méritos abierto</t>
  </si>
  <si>
    <t xml:space="preserve"> Consultoría</t>
  </si>
  <si>
    <t>C/SER 06/05/2024
CTO 06/05/2024
P/SAL 06/05/2024
R/CVIL 06/05/2024</t>
  </si>
  <si>
    <t>12/09/2024
12/09/2024
12/09/2027
06/08/2024</t>
  </si>
  <si>
    <t>11-40-101063028
11-44-101224749</t>
  </si>
  <si>
    <t>https://community.secop.gov.co/Public/Tendering/OpportunityDetail/Index?noticeUID=CO1.
NTC.5856821&amp;isFromPublicArea=True&amp;isModal=False</t>
  </si>
  <si>
    <t>040-2024</t>
  </si>
  <si>
    <t>LP-001-2024</t>
  </si>
  <si>
    <t>UNIÓN TEMPORAL COMPAÑÍA MUNDIAL DE SEGUROS S.A. –
COLMENA SEGUROS DE VIDA S.A</t>
  </si>
  <si>
    <t>901.826.452-1</t>
  </si>
  <si>
    <t>Contratar la Póliza de Vida Grupo Empleados y/o Trabajadores para amparar a los funcionarios de la Contraloría General de la República</t>
  </si>
  <si>
    <t>Licitación pública</t>
  </si>
  <si>
    <t>Seguros</t>
  </si>
  <si>
    <t>https://community.secop.gov.co/Public/Tendering/ContractNoticePhases/View?PPI=CO1.PPI.30005604&amp;isFromPublicArea=True&amp;isModal=False</t>
  </si>
  <si>
    <t>041-2024</t>
  </si>
  <si>
    <t>SASI-002-2024</t>
  </si>
  <si>
    <t>ULTRADENTAL SAS</t>
  </si>
  <si>
    <t>800.113.480-1</t>
  </si>
  <si>
    <t>Compra de insumos, dispositivos médicos y productos farmacéuticos (insumos y reactivos de laboratorio clínico, insumos de odontología, insumos médico quirúrgicos, de fisioterapia) para el Programa de Salud Centro Médico del FBS para la vigencia 2024 - Lote 1 Odontología</t>
  </si>
  <si>
    <t>C/BNS 09/05/2024
CTO 09/05/2024
P/SAL 09/05/2024</t>
  </si>
  <si>
    <t>19/07/2028
19/01/2025
19/07/2024</t>
  </si>
  <si>
    <t>21-44-101441124
21-40-101232258</t>
  </si>
  <si>
    <t>https://community.secop.gov.co/Public/Tendering/ContractNoticePhases/View?PPI=CO1.PPI.30676205&amp;isFromPublicArea=True&amp;isModal=False</t>
  </si>
  <si>
    <t>042-2024</t>
  </si>
  <si>
    <t>CEMINSUMOS S A S</t>
  </si>
  <si>
    <t>900.923.368-0</t>
  </si>
  <si>
    <t>Compra de insumos, dispositivos médicos y productos farmacéuticos (insumos y reactivos de laboratorio clínico, insumos de odontología, insumos médico quirúrgicos, de fisioterapia) para el Programa de Salud Centro Médico del FBS para la vigencia 2024 - Lote 2 Medicina, Fisioterapia y Laboratorio Clínico</t>
  </si>
  <si>
    <t>C/BNS 08/05/2024
CTO 08/05/2024
R/CVIL 08/05/2024</t>
  </si>
  <si>
    <t>19/07/2027
19/01/2025
19/07/2024</t>
  </si>
  <si>
    <t>56047994000178466
56074994000032536</t>
  </si>
  <si>
    <t>043-2024</t>
  </si>
  <si>
    <t>CD-043-2024</t>
  </si>
  <si>
    <t>CAJA DE COMPENSACIÓN FAMILIAR DEL AMAZONAS - COMFAMAZ</t>
  </si>
  <si>
    <t>800.003.122-6</t>
  </si>
  <si>
    <t>Prestar servicios de organización logística y desarrollo de programas de recreación cultura deportes y salud dirigido a la Gerencia Departamental Amazonas, de acuerdo al Plan de Bienestar.</t>
  </si>
  <si>
    <t>C/SER 15/05/2024
C/BNS15/05/2024 
CTO 15/05/2024
P/SAL 15/05/2024
R/CVIL 15/05/2024</t>
  </si>
  <si>
    <t>380-47-994000143653
380-74-994000016697</t>
  </si>
  <si>
    <t>https://community.secop.gov.co/Public/Tendering/ContractNoticePhases/View?PPI=CO1.PPI.31592550&amp;isFromPublicArea=True&amp;isModal=False</t>
  </si>
  <si>
    <t>044-2024</t>
  </si>
  <si>
    <t>CD-044-2024</t>
  </si>
  <si>
    <t>CAJA DE COMPENSACIÓN FAMILIAR DE FENALCO DEL TOLIMA - COMFENALCO</t>
  </si>
  <si>
    <t>890.700.148-4</t>
  </si>
  <si>
    <t>Prestar servicios de organización logística y desarrollo de programas de recreación, cultura, deportes y salud dirigido a la Gerencia Departamental Tolima, de acuerdo al Plan de Bienestar.</t>
  </si>
  <si>
    <t>C/SER 20/05/2024
C/BNS20/05/2024 
CTO 20/05/2024
P/SAL 20/05/2024
R/CVIL 20/05/2024</t>
  </si>
  <si>
    <t>3925066-7
0963224-5</t>
  </si>
  <si>
    <t>https://community.secop.gov.co/Public/Tendering/ContractNoticePhases/View?PPI=CO1.PPI.31621641&amp;isFromPublicArea=True&amp;isModal=False</t>
  </si>
  <si>
    <t>045-2024</t>
  </si>
  <si>
    <t>IP-008-2024</t>
  </si>
  <si>
    <t>IPLER SAS</t>
  </si>
  <si>
    <t>860.045.913-3</t>
  </si>
  <si>
    <t>Prestar los servicios de formación pedagógica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</si>
  <si>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C/SER 09/05/2024
CTO 09/05/2024
P/SAL 09/05/2024</t>
  </si>
  <si>
    <t>15/12/2025
15/04/2025
15/10/2027</t>
  </si>
  <si>
    <t>11-44-101225077</t>
  </si>
  <si>
    <t>https://community.secop.gov.co/Public/Tendering/ContractNoticePhases/View?PPI=CO1.PPI.31197974&amp;isFromPublicArea=True&amp;isModal=False</t>
  </si>
  <si>
    <t>046-2024</t>
  </si>
  <si>
    <t>CD-046-2024</t>
  </si>
  <si>
    <t>CAJA DE COMPENSACIÓN FAMILIAR CAFAM</t>
  </si>
  <si>
    <t>860.013.570-3</t>
  </si>
  <si>
    <t>Prestar el servicio de organización, apoyo logístico y eventos institucionales de las actividades de día del estudiante, día de la familia, ceremonia de grados, festival de inglés y talleres de convivencia para los estudiantes del Colegio para Hijos de Empleados de la Contraloría General de la República que conforman los niveles de educación formal Preescolar, Básica Primaria y Básica Secundaria y Educación Media vigencia 2024.</t>
  </si>
  <si>
    <t>https://community.secop.gov.co/Public/Tendering/ContractNoticePhases/View?PPI=CO1.PPI.31620129&amp;isFromPublicArea=True&amp;isModal=False</t>
  </si>
  <si>
    <t>047-2024</t>
  </si>
  <si>
    <t>CD-047-2024</t>
  </si>
  <si>
    <t>CAJA DE COMPENSACIÓN FAMILIAR DEL VALLE DEL CAUCA – COMFAMILIAR ANDI – COMFAND</t>
  </si>
  <si>
    <t>890.303.208-5</t>
  </si>
  <si>
    <t>Prestar servicios de organización logística y desarrollo de programas de recreación cultura deportes y salud dirigido a la Gerencia Departamental de Valle del Cauca, de acuerdo al Plan de Bienestar.</t>
  </si>
  <si>
    <t>C/SER 23/05/2024
C/BNS 23/05/2024 
CTO 23/05/2024
P/SAL 23/05/2024
R/CVIL 23/05/2024</t>
  </si>
  <si>
    <t>3934528-6
0965059-5</t>
  </si>
  <si>
    <t>https://community.secop.gov.co/Public/Tendering/OpportunityDetail/Index?noticeUID=CO1.NTC.6101981&amp;isFromPublicArea=True&amp;isModal=False</t>
  </si>
  <si>
    <t>048-2024</t>
  </si>
  <si>
    <t>CD-048-2024</t>
  </si>
  <si>
    <t>CAJA DE COMPENSACIÓN FAMILIAR DEL HUILA - COMFAMILIAR</t>
  </si>
  <si>
    <t>891.180.008-2</t>
  </si>
  <si>
    <t>Prestar servicios de organización logística y desarrollo de programas de recreación cultura deportes y salud dirigido a la Gerencia Departamental Huila, de acuerdo al Plan de Bienestar</t>
  </si>
  <si>
    <t>C/SER 17/05/2024
C/BNS17/05/2024 
CTO 17/05/2024
P/SAL 17/05/2024
R/CVIL 17/05/2024</t>
  </si>
  <si>
    <t>400-47-994000100561
400-74-994000025304</t>
  </si>
  <si>
    <t xml:space="preserve">https://community.secop.gov.co/Public/Tendering/ContractNoticePhases/View?PPI=CO1.PPI.31770697&amp;isFromPublicArea=True&amp;isModal=False
</t>
  </si>
  <si>
    <t>049-2024</t>
  </si>
  <si>
    <t>CD-049-2024</t>
  </si>
  <si>
    <t>Prestar el servicio de organización logística para el desarrollo de las actividades del Plan de Bienestar Social, para los funcionarios del Fondo de Bienestar Social de la Contraloría General de la República</t>
  </si>
  <si>
    <t>C/SER 14/05/2024
C/BNS 14/05/2024
CTO 14/05/2024
P/SAL 14/05/2024
R/CVIL 14/05/2024</t>
  </si>
  <si>
    <t>29/03/2025
29/03/2025
29/03/2025
29/11/2027
29/11/2024</t>
  </si>
  <si>
    <t>1004101770101
1004100087301</t>
  </si>
  <si>
    <t>https://community.secop.gov.co/Public/Tendering/ContractNoticePhases/View?PPI=CO1.PPI.31723686&amp;isFromPublicArea=True&amp;isModal=False</t>
  </si>
  <si>
    <t>050-2024</t>
  </si>
  <si>
    <t>SASI-003-2024</t>
  </si>
  <si>
    <t>MEMCO S A S</t>
  </si>
  <si>
    <t>900.454.322-1</t>
  </si>
  <si>
    <t>Prestar el servicio técnico especializado a todo costo, para el mantenimiento preventivo y/o correctivo, metrología y calibración de los EQUIPOS BIOMEDICOS para el Programa de Salud Centro Médico del Fondo de Bienestar Social dela Contraloría General de la Republica, para la vigencia 2024</t>
  </si>
  <si>
    <t>C/SER 10/05/2024
C/BNS 10/05/2024
CTO 10/05/2024
P/SAL 10/05/2024
R/CVIL 10/05/2024</t>
  </si>
  <si>
    <t>13/06/2025
13/06/2025
13/06/2025
13/12/2027
13/12/2024</t>
  </si>
  <si>
    <t>65-46-101046613
65-54-101006031</t>
  </si>
  <si>
    <t>https://community.secop.gov.co/Public/Tendering/ContractNoticePhases/View?PPI=CO
1.PPI.30916659&amp;isFromPublicArea=True&amp;isModal=False</t>
  </si>
  <si>
    <t>051-2024</t>
  </si>
  <si>
    <t>OC-128700</t>
  </si>
  <si>
    <t>NEX COMPUTER SAS</t>
  </si>
  <si>
    <t>ADQUIRIR EQUIPOS COMPUTADORES PARA LOS FUNCIONARIOS DEL
FONDO DE BIENESTAR SOCIAL DE LA CONTRALORÍA GENERAL DE LA REPÚBLICA</t>
  </si>
  <si>
    <t>CTO 15/05/2024</t>
  </si>
  <si>
    <t>11-44-101210003</t>
  </si>
  <si>
    <t>052-2024</t>
  </si>
  <si>
    <t>CD-052-2024</t>
  </si>
  <si>
    <t>CAJA DE COMPENSACIÓN FAMILIAR DE SUCRE - COMFASUCRE</t>
  </si>
  <si>
    <t>892.200.015-5</t>
  </si>
  <si>
    <t>Prestar servicios de organización logística y desarrollo de programas de recreación cultura deportes y salud dirigido a la Gerencia Departamental Sucre, de acuerdo al Plan de Bienestar.</t>
  </si>
  <si>
    <t>CMT-100011432
CMT-100002597</t>
  </si>
  <si>
    <t>https://community.secop.gov.co/Public/Tendering/ContractNoticePhas
es/View?PPI=CO1.PPI.31919066&amp;isFromPublicArea=True&amp;isModal=False</t>
  </si>
  <si>
    <t>053-2024</t>
  </si>
  <si>
    <t>CD-053-2024</t>
  </si>
  <si>
    <t>800.231.969-4</t>
  </si>
  <si>
    <t>Prestar servicios de organización logística y desarrollo de programas de recreación cultura, deportes y salud dirigida a la Gerencia Departamental Guaviare, de acuerdo al Plan de Bienestar.</t>
  </si>
  <si>
    <t>11-46-101056777
11-54101004743</t>
  </si>
  <si>
    <t>https://community.secop.gov.co/Public/Tendering/ContractNoticePhases/View?PPI=CO1.PPI.31951192&amp;isFromPublicArea=True&amp;isModal=False</t>
  </si>
  <si>
    <t>Luisa Fernanda Hernández León</t>
  </si>
  <si>
    <t xml:space="preserve">Francy Janneth Ortiz Luque  </t>
  </si>
  <si>
    <t>055-2024</t>
  </si>
  <si>
    <t>CD-055-2024</t>
  </si>
  <si>
    <t xml:space="preserve">CAJA DE COMPENSACIÓN FAMILIAR CAMPESINA COMCAJA
</t>
  </si>
  <si>
    <t>Prestar servicios de organización logística y desarrollo de programas de recreación cultura deportes y salud dirigida a la Gerencia Departamental de Vaupés, de acuerdo al Plan de Bienestar.</t>
  </si>
  <si>
    <t>C/SER 24/05/2024
C/BNS 24/05/2024 
CTO 24/05/2024
P/SAL 24/05/2024
R/CVIL 24/05/2024</t>
  </si>
  <si>
    <t>11-46-101056782
11-54-101004745</t>
  </si>
  <si>
    <t>https://community.secop.gov.co/Public/Tendering/OpportunityDetail/Index?n
oticeUID=CO1.NTC.6164633&amp;isFromPublicArea=True&amp;isModal=False</t>
  </si>
  <si>
    <t>Sixta del Socorro Gomez Berrio</t>
  </si>
  <si>
    <t>057-2024</t>
  </si>
  <si>
    <t>CD-057-2024</t>
  </si>
  <si>
    <t>CAJA DE COMPENSACIÓN FAMILIAR DEL PUTUMAYO - COMFAMILIAR PUTUMAYO</t>
  </si>
  <si>
    <t>891.200.337-8</t>
  </si>
  <si>
    <t>Prestar servicios de organización logística y desarrollo de programas de recreación cultura deportes y salud dirigido a las Gerencia Departamentales - Putumayo, de acuerdo al Plan de Bienestar.</t>
  </si>
  <si>
    <t>C/SER 07/06/2024
C/BNS 07/06/2024 
C/TO 07/06/2024
P/SAL 07/06/2024
R/CVIL 07/06/2024</t>
  </si>
  <si>
    <t>10/04/2025
10/04/2025
10/04/2025
10/12/2025
10/12/2024</t>
  </si>
  <si>
    <t>21-44-101443042
21-40-101233776</t>
  </si>
  <si>
    <t>https://community.secop.gov.co/Public/Tendering/ContractNoticePhases/View?PPI=CO1.PPI.32053869&amp;isFromPublicArea=True&amp;isModal=False</t>
  </si>
  <si>
    <t>058-2024</t>
  </si>
  <si>
    <t>CD-058-2024</t>
  </si>
  <si>
    <t>Prestar servicios de organización logística y desarrollo de programas de recreación cultura deportes y salud dirigido a la Gerencia Departamental- Vichada, de acuerdo al Plan de Bienestar.</t>
  </si>
  <si>
    <t>11-46-101057922
11-54-101004937</t>
  </si>
  <si>
    <t xml:space="preserve">https://community.secop.gov.co/Public/Tendering/OpportunityDetail/Index?n
oticeUID=CO1.NTC.6267323&amp;isFromPublicArea=True&amp;isModal=False
</t>
  </si>
  <si>
    <t>062-2024</t>
  </si>
  <si>
    <t>OC-129082</t>
  </si>
  <si>
    <t>CLARYICON SAS</t>
  </si>
  <si>
    <t>Adquirir estación de atención al Público con equipo de despliegue de información</t>
  </si>
  <si>
    <t>063-2024</t>
  </si>
  <si>
    <t>SAMC-004-2024</t>
  </si>
  <si>
    <t>LILLY HAIDY BALAGUERA RODRÍGUEZ</t>
  </si>
  <si>
    <t>Prestar servicios de organización logística y desarrollo de programas de recreación, cultura, deportes y salud dirigido a la Gerencia Departamental - Chocó, de acuerdo al plan de bienestar</t>
  </si>
  <si>
    <t>C/SER 18/06/2024
C/BNS 18/06/2024 
C/TO 18/06/2024
P/SAL 18/06/2024
R/CVIL 18/06/2024</t>
  </si>
  <si>
    <t>11-44-101228068
11-40-101064515</t>
  </si>
  <si>
    <t>https://community.secop.gov.co/Public/Tendering/OpportunityDetail/Index?n
oticeUID=CO1.NTC.6173786&amp;isFromPublicArea=True&amp;isModal=False</t>
  </si>
  <si>
    <t>067-2024</t>
  </si>
  <si>
    <t>OC-130157</t>
  </si>
  <si>
    <t>PANAMERICANA LIBRERÍA Y PAPELERÍA S.A.</t>
  </si>
  <si>
    <t>Compra de elementos de papelería, útiles de oficina y consumibles de
impresión para las diferentes sedes del Fondo de Bienestar Social de la Contraloría General de la República.</t>
  </si>
  <si>
    <t>068-2024</t>
  </si>
  <si>
    <t>OC-130158</t>
  </si>
  <si>
    <t>TECNOPROCESOS SAS</t>
  </si>
  <si>
    <t>Compra de elementos depapelería, útiles de oficina y consumibles de impresión para las diferentes sedes del Fondo deBienestar Social de la Contraloría General de laRepública.</t>
  </si>
  <si>
    <t>PRORROGA</t>
  </si>
  <si>
    <t>Carmen Teresa Castañeda Villamizar</t>
  </si>
  <si>
    <t>LAURA ALEXANDRA PORTILLO ESCOBAR</t>
  </si>
  <si>
    <t>038-2024</t>
  </si>
  <si>
    <t>CD-038-2024</t>
  </si>
  <si>
    <t xml:space="preserve">CAJA DE COMPENSACIÓN FAMILIAR DE NORTE DE SANTANDER -
COMFANORTE
</t>
  </si>
  <si>
    <t>890.500.516-3</t>
  </si>
  <si>
    <t>Prestar servicios de organización logística y desarrollo de programas de recreación cultura deportes y salud dirigida a la Gerencia Departamental Norte de Santander, de acuerdo al Plan de Bienestar.</t>
  </si>
  <si>
    <t>C/SER 24/06/2024
C/BNS24/06/2024 
CTO 24/06/2024
P/SAL 24/06/2024
R/CVIL 24/06/2024</t>
  </si>
  <si>
    <t>3950535-5
0967805-2</t>
  </si>
  <si>
    <t>https://community.secop.gov.co/Public/Tendering/ContractNoticePhases/View?PPI=CO1.PPI.31520938&amp;isFromPublicArea=True&amp;isModal=False</t>
  </si>
  <si>
    <t>Sixta del Socorro Goméz Berrío</t>
  </si>
  <si>
    <t>C/SER 04/06/2024
C/BNS 04/06/2024 
CTO 04/06/2024
P/SAL 04/06/2024
R/CVIL 04/06/2024</t>
  </si>
  <si>
    <t>16/04/2025
16/04/2025
16/04/2025
16/12/2027
16/12/2024</t>
  </si>
  <si>
    <t>1004101948301
1004100090301</t>
  </si>
  <si>
    <t>054-2024</t>
  </si>
  <si>
    <t>CD-054-2024</t>
  </si>
  <si>
    <t>CAJA DE COMPENSACIÓN FAMILIAR DE LA GUAJIRA -
COMFAGUAJIRA</t>
  </si>
  <si>
    <t>892.115.006-5</t>
  </si>
  <si>
    <t>Prestar servicios de organización logística y desarrollo de programas de recreación cultura deportes y salud dirigido a la Gerencia Departamental Guajira, de acuerdo al Plan de Bienestar.</t>
  </si>
  <si>
    <t>C/SER 31/05/2024
C/BNS 31/05/2024 
C/TO 31/05/2024
P/SAL 31/05/2024
R/CVIL 31/05/2024</t>
  </si>
  <si>
    <t>05/04/2025
05/04/2025
05/04/2025
05/12/2027
05/12/2025</t>
  </si>
  <si>
    <t>3019478
1014234</t>
  </si>
  <si>
    <t>https://community.secop.gov.co/Public/Tendering/OpportunityDetail/Index?n
oticeUID=CO1.NTC.6163819&amp;isFromPublicArea=True&amp;isModal=False</t>
  </si>
  <si>
    <t>059-2024</t>
  </si>
  <si>
    <t>CD-059-2024</t>
  </si>
  <si>
    <t>CAJA DE COMPENSACIÓN FAMILIAR DE FENALCO - ANDI COMFENALCO CARTAGENA</t>
  </si>
  <si>
    <t>890.480.023-7</t>
  </si>
  <si>
    <t>Prestar servicios de organización logística y desarrollo de programas de recreación, cultura, deportes y salud dirigido a la Gerencia Departamental Bolívar, de acuerdo al Plan de Bienestar.</t>
  </si>
  <si>
    <t>C/SER 09/07/2024
C/BNS 09/07/2024 
C/TO 09/07/2024
P/SAL 09/07/2024
R/CVIL 09/07/2024</t>
  </si>
  <si>
    <t>12/04/2025
12/04/2025
12/04/2025
12/12/2027
12/12/2024</t>
  </si>
  <si>
    <t>21-44-101445613
21-40-101235679</t>
  </si>
  <si>
    <t>https://community.secop.gov.co/Public/Tendering/ContractNoticePhases/View?PPI=CO1.PPI.32307398&amp;isFromPublicArea=True&amp;isModal=False</t>
  </si>
  <si>
    <t>060-2024</t>
  </si>
  <si>
    <t>CD-060-2024</t>
  </si>
  <si>
    <t>CAJA DE COMPENSACIÓN FAMILIAR CAJACOPI ATLÁNTICO</t>
  </si>
  <si>
    <t xml:space="preserve">890.102.044-1
</t>
  </si>
  <si>
    <t>Prestar servicios de organización logística y desarrollo de programas de recreación cultura deportes y salud dirigida a la Gerencia Departamental del Atlántico, de acuerdo al Plan de Bienestar</t>
  </si>
  <si>
    <t>C/SER 28/06/2024
C/BNS 28/06/2024 
C/TO 28/06/2024
P/SAL 28/06/2024
R/CVIL 28/06/2024</t>
  </si>
  <si>
    <t>BQ-100087921
BQ-100023953</t>
  </si>
  <si>
    <t xml:space="preserve">https://community.secop.gov.co/Public/Tendering/ContractNoticePhas
es/View?PPI=CO1.PPI.32306265&amp;isFromPublicArea=True&amp;isModal=Fal
se
</t>
  </si>
  <si>
    <t>061-2024</t>
  </si>
  <si>
    <t>CD-061-2024</t>
  </si>
  <si>
    <t>CAJA DE COMPENSACIÓN FAMILIAR DE RISARALDA - COMFAMILIAR
RISARALDA</t>
  </si>
  <si>
    <t>891.480.000-1</t>
  </si>
  <si>
    <t>Prestar servicios de organización logística y desarrollo de programas de recreación cultura deportes y salud dirigida a la Gerencia Departamental Risaralda, de acuerdo al Plan de Bienestar.</t>
  </si>
  <si>
    <t>C/SER 04/07/2024
C/BNS 04/07/2024 
C/TO 04/07/2024
P/SAL 04/07/2024
R/CVIL 04/07/2024</t>
  </si>
  <si>
    <t>C100077541
C100020245</t>
  </si>
  <si>
    <t xml:space="preserve">https://community.secop.gov.co/Public/Tendering/ContractNoticePhas
es/View?PPI=CO1.PPI.32306790&amp;isFromPublicArea=True&amp;isModal=Fal
se
</t>
  </si>
  <si>
    <t>066-2024</t>
  </si>
  <si>
    <t>CD-066-2024</t>
  </si>
  <si>
    <t>CAJA DE COMPENSACIÓN FAMILIAR DEL MAGDALENA CAJAMAG</t>
  </si>
  <si>
    <t>891.780.093-3</t>
  </si>
  <si>
    <t>Prestar servicios de organización logística y desarrollo de programas de recreación, cultura, deportes y salud dirigido a la Gerencia Departamental Magdalena, de acuerdo al Plan de Bienestar.</t>
  </si>
  <si>
    <t>C/SER 16/07/2024
C/BNS 16/07/2024 
C/TO 16/07/2024
P/SAL 16/07/2024
R/CVIL 16/07/2024</t>
  </si>
  <si>
    <t>0971231-0
3968750-1</t>
  </si>
  <si>
    <t>https://community.secop.gov.co/Public/Tendering/ContractNoticePhases/View?PPI=CO1.PPI.32533673&amp;isFromPublicArea=True&amp;isModal=False</t>
  </si>
  <si>
    <t>069-2024</t>
  </si>
  <si>
    <t>CD-069-2024</t>
  </si>
  <si>
    <t>CAJA DE COMPENSACIÓN FAMILIAR DE CÓRDOBA – COMFACOR</t>
  </si>
  <si>
    <t>891.080.005-1</t>
  </si>
  <si>
    <t>Prestar servicios de organización logística y desarrollo de programas de recreación cultura deportes y salud dirigido a la Gerencia Departamental Córdoba, de acuerdo al Plan de Bienestar.</t>
  </si>
  <si>
    <t>C/SER 27/06/2024
C/BNS 27/06/2024 
C/TO 27/06/2024
P/SAL 27/06/2024
R/CVIL 27/06/2024</t>
  </si>
  <si>
    <t>100011832
100002689</t>
  </si>
  <si>
    <t>https://community.secop.gov.co/Public/Tendering/OpportunityDetail/Index?n
oticeUID=CO1.NTC.6313198&amp;isFromPublicArea=True&amp;isModal=False</t>
  </si>
  <si>
    <t>071-2024</t>
  </si>
  <si>
    <t>CD-071-2024</t>
  </si>
  <si>
    <t>CAJA DE COMPENSACIÓN FAMILIAR DE CALDAS – CONFA</t>
  </si>
  <si>
    <t>890.806.490-5</t>
  </si>
  <si>
    <t>Prestar servicios de organización logística y desarrollo de programas de recreación cultura deportes y salud dirigido a la Gerencia Departamental Caldas, de acuerdo al Plan de Bienestar.</t>
  </si>
  <si>
    <t>702/2024</t>
  </si>
  <si>
    <t>C/SER 12/07/2024
C/BNS 12/07/2024 
C/TO 12/07/2024
P/SAL 12/07/2024
R/CVIL 12/07/2024</t>
  </si>
  <si>
    <t>802059607
801029838</t>
  </si>
  <si>
    <t>https://community.secop.gov.co/Public/Tendering/ContractNoticePhases/View?PPI=CO1.PPI.32847955&amp;isFromPublicArea=True&amp;isModal=False</t>
  </si>
  <si>
    <t>073-2024</t>
  </si>
  <si>
    <t>SASI-004-2024</t>
  </si>
  <si>
    <t>DISTRICOM DE COLOMBIA SAS</t>
  </si>
  <si>
    <t>816.005.590-7</t>
  </si>
  <si>
    <t>Adquirir licencias de sistema operativo para los equipos del Fondo de Bienestar Social de la Contraloría General de la República</t>
  </si>
  <si>
    <t>Selección abreviada subasta inversa</t>
  </si>
  <si>
    <t>C/TO 16/07/2024</t>
  </si>
  <si>
    <t>580 47 994000087061</t>
  </si>
  <si>
    <t xml:space="preserve">https://community.secop.gov.co/Public/Tendering/ContractNoticePhases/View?PPI=CO1.PPI.32237329&amp;isFromPublicArea=True&amp;isModal=False
</t>
  </si>
  <si>
    <t>076-2024</t>
  </si>
  <si>
    <t>OC 131121</t>
  </si>
  <si>
    <t>CAMERFIRMA COLOMBIA SAS</t>
  </si>
  <si>
    <t>Adquisición de certificados digitales</t>
  </si>
  <si>
    <t>C/SER 22/07/2024 
C/TO 22/07/2024
P/SAL 22/07/2024</t>
  </si>
  <si>
    <t>10/06/2025
10/06/2025
10/12/2027</t>
  </si>
  <si>
    <t>18-44-101099315</t>
  </si>
  <si>
    <t>Maria Angelica Ramos Ortega</t>
  </si>
  <si>
    <t>Fecha acta de Liquidación</t>
  </si>
  <si>
    <t>105-2023</t>
  </si>
  <si>
    <t>SAMC-009-2023</t>
  </si>
  <si>
    <t>TECNISEG DE COLOMBIA LTDA</t>
  </si>
  <si>
    <t>830.063.683-1</t>
  </si>
  <si>
    <t>Prestar el servicio de Vigilancia y Seguridad Privada con arma y sin arma y Medios Tecnológicos para el Fondo de Bienestar Social de la Contraloría General de la República, en sus sedes Centro Médico y Colegio para Hijos de Empleados de la Contraloría General de la República, ubicadas en la ciudad de Bogotá D.C</t>
  </si>
  <si>
    <t>C/TO 23/12/2023
PG/SA 23/12/2023
C/BNS 23/12/2023
R/CVIL 23/12/2023</t>
  </si>
  <si>
    <t>23/06/2025
23/12/2027
23/06/2025
23/12/2024</t>
  </si>
  <si>
    <t>14-44-101200438
14-40-101061475</t>
  </si>
  <si>
    <t>https://community.secop.gov.co/Public/Tendering/ContractNoticePhases/View?PPI=CO1.PPI.28290886&amp;isFromPublicArea=True&amp;isModal=False</t>
  </si>
  <si>
    <t xml:space="preserve">Propios </t>
  </si>
  <si>
    <t xml:space="preserve">1. Cambio fecha de terminación
2. Adición al contrato </t>
  </si>
  <si>
    <t>Adición Contrato</t>
  </si>
  <si>
    <t>056-2024</t>
  </si>
  <si>
    <t>OC-128927</t>
  </si>
  <si>
    <t>TECNOPHONE COLOMBIA SAS</t>
  </si>
  <si>
    <t>Adquisición de equipos de cómputo portátiles</t>
  </si>
  <si>
    <t>62-46-101009358</t>
  </si>
  <si>
    <t>064-2024</t>
  </si>
  <si>
    <t>IP-011-2024</t>
  </si>
  <si>
    <t>LABCARE DE COLOMBIA SAS</t>
  </si>
  <si>
    <t>830.056.202-3</t>
  </si>
  <si>
    <t>Adquirir los controles de calidad del laboratorio clínico para el Programa de Salud Centro Médico del Fondo de Bienestar Social de la Contraloría General de la República durante la vigencia 2024.</t>
  </si>
  <si>
    <t>C/SUM 20/06/2024 
C/TO 20/06/2024</t>
  </si>
  <si>
    <t>31/12/2027
30/06/2025</t>
  </si>
  <si>
    <t>https://community.secop.gov.co/Public/Tendering/ContractNoticePhases/View?PPI=CO1.PPI.32058453&amp;isFro
mPublicArea=True&amp;isModal=False</t>
  </si>
  <si>
    <t>Jacklin Dicknery Mogrovejo</t>
  </si>
  <si>
    <t>065-2024</t>
  </si>
  <si>
    <t>CD-065-2024</t>
  </si>
  <si>
    <t>CAJA DE COMPENSACIÓN FAMILIAR DE ANTIOQUIA COMFAMA</t>
  </si>
  <si>
    <t>890.900.841-9</t>
  </si>
  <si>
    <t>Prestar servicios de organización logística y desarrollo de programas de recreación cultura deportes y salud dirigido a la Gerencia Departamental Antioquia, de acuerdo al Plan de Bienestar.</t>
  </si>
  <si>
    <t>C/SER 23/07/2024
C/BNS 23/07/2024 
C/TO 23/07/2024
P/SAL 23/07/2024
R/CVIL 23/07/2024</t>
  </si>
  <si>
    <t>M-100236298 
M-100055973</t>
  </si>
  <si>
    <t>https://community.secop.gov.co/Public/Tendering/ContractNoticePhases/View?PPI=CO1.PPI.32532886&amp;isFromPublicArea=True&amp;isModal=False</t>
  </si>
  <si>
    <t>070-2024</t>
  </si>
  <si>
    <t>CD-070-2024</t>
  </si>
  <si>
    <t xml:space="preserve">CAJA DE COMPENSACIÓN FAMILIAR DE ARAUCA – COMFIAR. </t>
  </si>
  <si>
    <t>800.219.488-4</t>
  </si>
  <si>
    <t>Prestar servicios de organización logística y desarrollo de programas de recreación, cultura, deportes y salud dirigido a la Gerencia Departamental Arauca, de acuerdo al Plan de Bienestar.</t>
  </si>
  <si>
    <t>C/SER 01/08/2024
C/BNS 01/08/2024 
C/TO 01/08/2024
P/SAL 01/08/2024
R/CVIL 01/08/2024</t>
  </si>
  <si>
    <t>465-47-994000010492 
465-74-994000003075</t>
  </si>
  <si>
    <t>https://community.secop.gov.co/Public/Tendering/OpportunityDetail/Index?n
oticeUID=CO1.NTC.6361262&amp;isFromPublicArea=True&amp;isModal=False</t>
  </si>
  <si>
    <t>072-2024</t>
  </si>
  <si>
    <t>CD-072-2024</t>
  </si>
  <si>
    <t>CAJA DE COMPENSACIÓN FAMILIAR DE SAN ANDRÉS Y PROVIDENCIA ISLAS CAJASAI</t>
  </si>
  <si>
    <t>892.400.320-5</t>
  </si>
  <si>
    <t>Prestar servicios de organización logística y desarrollo de programas de recreación cultura deportes y salud dirigido a la Gerencia Departamental San Andrés, de acuerdo al Plan de Bienestar.</t>
  </si>
  <si>
    <t>C/SER 24/07/2024
C/BNS 24/07/2024 
C/TO 24/07/2024
P/SAL 24/07/2024
R/CVIL 24/07/2024</t>
  </si>
  <si>
    <t>75-40101052149
11-54101004743</t>
  </si>
  <si>
    <t>https://community.secop.gov.co/Public/Tendering/ContractNoticePhases/View?PPI=CO1.PPI.32938472&amp;isFromPublicArea=True&amp;isModal=False</t>
  </si>
  <si>
    <t>074-2024</t>
  </si>
  <si>
    <t>SAMC-005-2024</t>
  </si>
  <si>
    <t>GRUPO EMPRESARIAL EFPE SAS</t>
  </si>
  <si>
    <t>901.444.457-6</t>
  </si>
  <si>
    <t>Contratar la prestación de servicios especializados para la implementación de la estrategia para transformar la cultura organizacional e impulsar la competitividad.</t>
  </si>
  <si>
    <t>Selección abreviada menor cuantía</t>
  </si>
  <si>
    <t>C/SER 24/07/2024
C/BNS 24/07/2024 
C/TO 24/07/2024
P/SAL 24/07/2024</t>
  </si>
  <si>
    <t>01/04/2025
01/04/2025
01/04/2025
01/12/2027</t>
  </si>
  <si>
    <t>BY-100043704</t>
  </si>
  <si>
    <t>https://community.secop.gov.co/Public/Tendering/OpportunityDetail/Index?n
oticeUID=CO1.NTC.6307834&amp;isFromPublicArea=True&amp;isModal=False</t>
  </si>
  <si>
    <t>Juan Diego Urrego Cataño</t>
  </si>
  <si>
    <t>075-2024</t>
  </si>
  <si>
    <t>SAMC-007-2024</t>
  </si>
  <si>
    <t xml:space="preserve">OPERADORES E INVERSIONISTAS DE COLOMBIA SAS </t>
  </si>
  <si>
    <t>900.074.063-6</t>
  </si>
  <si>
    <t>Prestar servicios de organización logística y desarrollo de programas de recreación, cultura, deportes y salud dirigido a la Gerencia Departamental - Caquetá, de acuerdo al Plan de Bienestar</t>
  </si>
  <si>
    <t>C/SER 19/07/2024
C/BNS 19/07/2024 
C/TO 19/07/2024
P/SAL 19/07/2024
R/CVIL 19/07/2024</t>
  </si>
  <si>
    <t>37-44-101043126 
37-40-101027359</t>
  </si>
  <si>
    <t>https://community.secop.gov.co/Public/Tendering/OpportunityDetail/Index?n
oticeUID=CO1.NTC.6319849&amp;isFromPublicArea=True&amp;isModal=False</t>
  </si>
  <si>
    <t>Victor Miguel Salcedo Alfonso</t>
  </si>
  <si>
    <t>077-2024</t>
  </si>
  <si>
    <t>SAMC-008-2024</t>
  </si>
  <si>
    <t>FUNDACIÓN G3</t>
  </si>
  <si>
    <t>900.843.188-8</t>
  </si>
  <si>
    <t>Prestar servicios de organización logística y desarrollo de programas de recreación, cultura, deportes y salud dirigido a la Gerencia Departamental - Boyacá, de acuerdo al Plan de Bienestar</t>
  </si>
  <si>
    <t>C/SER 31/07/2024
C/BNS 31/07/2024 
C/TO 31/07/2024
P/SAL 31/07/2024
R/CVIL 01/08/2024</t>
  </si>
  <si>
    <t>14-44-101215455 
14-40-101066409</t>
  </si>
  <si>
    <t>https://community.secop.gov.co/Public/Tendering/OpportunityDetail/Index?n
oticeUID=CO1.NTC.6320005&amp;isFromPublicArea=True&amp;isModal=False</t>
  </si>
  <si>
    <t>078-2024</t>
  </si>
  <si>
    <t>SASI-005-2024</t>
  </si>
  <si>
    <t>MULTITINTAS.INK S.A.S</t>
  </si>
  <si>
    <t>901.378.857-6</t>
  </si>
  <si>
    <t>Adquirir los componentes e insumos para adelantar el mantenimiento de equipos que conforman la plataforma tecnológica del Fondo de Bienestar Social de la Contraloría General de la República</t>
  </si>
  <si>
    <t>C/TO 01/08/2024
C/BNS 01/08/2024</t>
  </si>
  <si>
    <t>30/05/2025
30/05/2025</t>
  </si>
  <si>
    <t>41-44-101285319</t>
  </si>
  <si>
    <t>https://community.secop.gov.co/Public/Tendering/ContractNoticePhases/View?PPI=CO
1.PPI.32600550&amp;isFromPublicArea=True&amp;isModal=False</t>
  </si>
  <si>
    <t>079-2024</t>
  </si>
  <si>
    <t>SAMC-009-2024</t>
  </si>
  <si>
    <t>OPERADORES E INVERSIONISTAS DE COLOMBIA S.A.S</t>
  </si>
  <si>
    <t>Prestar servicios de organización logística y desarrollo de programas de recreación, cultura, deportes y salud dirigido a la Gerencia Departamental - Casanare, de acuerdo al Plan de Bienestar</t>
  </si>
  <si>
    <t>C/SER 1/08/2024
C/BNS 1/08/2024 
C/TO 1/08/2024
P/SAL 1/08/2024
R/CVIL 01/08/2024</t>
  </si>
  <si>
    <t>37-44-101043177
37-40-101027411</t>
  </si>
  <si>
    <t>https://community.secop.gov.co/Public/Tendering/ContractNoticePhas
es/View?PPI=CO1.PPI.32547539&amp;isFromPublicArea=True&amp;isModal=False</t>
  </si>
  <si>
    <t>080-2024</t>
  </si>
  <si>
    <t>SAMC-006-2024</t>
  </si>
  <si>
    <t>GRUPO EMPRESARIAL EFPE S.A.S</t>
  </si>
  <si>
    <t>Prestar los servicios para adelantar los procesos de formación y capacitación de los funcionarios del Fondo de Bienestar Social de la Contraloría General de la República, de acuerdo con el Plan Institucional de Capacitación.</t>
  </si>
  <si>
    <t>C/SER 02/08/2024 
C/TO 02/08/2024
P/SAL 02/08/2024
R/CVIL 02/08/2024</t>
  </si>
  <si>
    <t>06/04/2025
06/04/2025
06/12/2027
06/12/2024</t>
  </si>
  <si>
    <t>BY-100043964 
BY-100006257</t>
  </si>
  <si>
    <t>https://community.secop.gov.co/Public/Tendering/OpportunityDetail/Index?n
oticeUID=CO1.NTC.6307784&amp;isFromPublicArea=True&amp;isModal=False</t>
  </si>
  <si>
    <t>081-2024</t>
  </si>
  <si>
    <t>CD-081-2024</t>
  </si>
  <si>
    <t>ROSA MARIA TORRES BARRERA</t>
  </si>
  <si>
    <t>Prestación de servicios profesionales para apoyar los procesos propios del sistema de carrera administrativa del FBSCGR</t>
  </si>
  <si>
    <t>CTO 20/08/2024</t>
  </si>
  <si>
    <t>21-46-101096560</t>
  </si>
  <si>
    <t>https://community.secop.gov.co/Public/Tendering/ContractNoticePhases/View?PPI=CO
1.PPI.33736235&amp;isFromPublicArea=True&amp;isModal=False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</si>
</sst>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11" x14ac:knownFonts="1">
    <font>
      <sz val="11"/>
      <color theme="1"/>
      <name val="Calibri"/>
      <family val="2"/>
      <scheme val="minor"/>
    </font>
    <font>
      <sz val="11"/>
      <color theme="1"/>
      <name val="Calibri"/>
      <family val="2"/>
      <scheme val="minor"/>
    </font>
    <font>
      <sz val="11"/>
      <color rgb="FF3F3F76"/>
      <name val="Calibri"/>
      <family val="2"/>
      <scheme val="minor"/>
    </font>
    <font>
      <sz val="11"/>
      <color theme="1"/>
      <name val="Arial"/>
      <family val="2"/>
    </font>
    <font>
      <sz val="11"/>
      <name val="Arial"/>
      <family val="2"/>
    </font>
    <font>
      <b/>
      <sz val="11"/>
      <color theme="1"/>
      <name val="Arial"/>
      <family val="2"/>
    </font>
    <font>
      <b/>
      <sz val="11"/>
      <name val="Arial"/>
      <family val="2"/>
    </font>
    <font>
      <sz val="16"/>
      <color theme="1"/>
      <name val="Arial"/>
      <family val="2"/>
    </font>
    <font>
      <sz val="8"/>
      <color theme="1"/>
      <name val="Arial"/>
      <family val="2"/>
    </font>
    <font>
      <b/>
      <sz val="8"/>
      <color theme="1"/>
      <name val="Arial"/>
      <family val="2"/>
    </font>
    <font>
      <u/>
      <sz val="11"/>
      <color theme="10"/>
      <name val="Calibri"/>
      <family val="2"/>
      <scheme val="minor"/>
    </font>
  </fonts>
  <fills count="8">
    <fill>
      <patternFill patternType="none"/>
    </fill>
    <fill>
      <patternFill patternType="gray125"/>
    </fill>
    <fill>
      <patternFill patternType="solid">
        <fgColor rgb="FFFFCC99"/>
      </patternFill>
    </fill>
    <fill>
      <patternFill patternType="solid">
        <fgColor theme="0" tint="-0.14999847407452621"/>
        <bgColor indexed="64"/>
      </patternFill>
    </fill>
    <fill>
      <patternFill patternType="solid">
        <fgColor theme="0" tint="-0.14999847407452621"/>
        <bgColor rgb="FFF4B083"/>
      </patternFill>
    </fill>
    <fill>
      <patternFill patternType="solid">
        <fgColor theme="9" tint="0.59999389629810485"/>
        <bgColor rgb="FFF4B083"/>
      </patternFill>
    </fill>
    <fill>
      <patternFill patternType="solid">
        <fgColor theme="8" tint="0.39997558519241921"/>
        <bgColor rgb="FFF4B083"/>
      </patternFill>
    </fill>
    <fill>
      <patternFill patternType="solid">
        <fgColor theme="3" tint="0.59999389629810485"/>
        <bgColor indexed="64"/>
      </patternFill>
    </fill>
  </fills>
  <borders count="21">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right style="medium">
        <color theme="3"/>
      </right>
      <top/>
      <bottom/>
      <diagonal/>
    </border>
    <border>
      <left style="medium">
        <color theme="3"/>
      </left>
      <right/>
      <top style="medium">
        <color theme="3"/>
      </top>
      <bottom/>
      <diagonal/>
    </border>
    <border>
      <left/>
      <right/>
      <top style="medium">
        <color theme="3"/>
      </top>
      <bottom/>
      <diagonal/>
    </border>
    <border>
      <left style="medium">
        <color theme="3"/>
      </left>
      <right/>
      <top style="medium">
        <color theme="3"/>
      </top>
      <bottom style="medium">
        <color theme="3"/>
      </bottom>
      <diagonal/>
    </border>
    <border>
      <left/>
      <right/>
      <top style="medium">
        <color theme="3"/>
      </top>
      <bottom style="medium">
        <color theme="3"/>
      </bottom>
      <diagonal/>
    </border>
    <border>
      <left/>
      <right style="medium">
        <color theme="3"/>
      </right>
      <top style="medium">
        <color theme="3"/>
      </top>
      <bottom style="medium">
        <color theme="3"/>
      </bottom>
      <diagonal/>
    </border>
    <border>
      <left/>
      <right style="medium">
        <color theme="3"/>
      </right>
      <top style="medium">
        <color theme="3"/>
      </top>
      <bottom/>
      <diagonal/>
    </border>
    <border>
      <left style="medium">
        <color theme="3"/>
      </left>
      <right/>
      <top/>
      <bottom style="medium">
        <color theme="3"/>
      </bottom>
      <diagonal/>
    </border>
    <border>
      <left/>
      <right/>
      <top/>
      <bottom style="medium">
        <color theme="3"/>
      </bottom>
      <diagonal/>
    </border>
    <border>
      <left/>
      <right style="medium">
        <color theme="3"/>
      </right>
      <top/>
      <bottom style="medium">
        <color theme="3"/>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1" applyNumberFormat="0" applyAlignment="0" applyProtection="0"/>
    <xf numFmtId="0" fontId="10" fillId="0" borderId="0" applyNumberFormat="0" applyFill="0" applyBorder="0" applyAlignment="0" applyProtection="0"/>
  </cellStyleXfs>
  <cellXfs count="76">
    <xf numFmtId="0" fontId="0" fillId="0" borderId="0" xfId="0"/>
    <xf numFmtId="0" fontId="3" fillId="0" borderId="0" xfId="0" applyFont="1" applyAlignment="1">
      <alignment vertical="center"/>
    </xf>
    <xf numFmtId="1" fontId="3" fillId="0" borderId="0" xfId="0" applyNumberFormat="1" applyFont="1" applyAlignment="1">
      <alignment vertical="center"/>
    </xf>
    <xf numFmtId="0" fontId="4" fillId="0" borderId="0" xfId="0" applyFont="1" applyAlignment="1">
      <alignment vertical="center"/>
    </xf>
    <xf numFmtId="0" fontId="3" fillId="0" borderId="0" xfId="0" applyFont="1" applyAlignment="1">
      <alignment horizontal="center" vertical="center"/>
    </xf>
    <xf numFmtId="0" fontId="3" fillId="0" borderId="0" xfId="0" applyFont="1" applyAlignment="1">
      <alignment vertical="center" wrapText="1"/>
    </xf>
    <xf numFmtId="0" fontId="5" fillId="3" borderId="2" xfId="3" applyFont="1" applyFill="1" applyBorder="1" applyAlignment="1">
      <alignment horizontal="center" vertical="center" wrapText="1"/>
    </xf>
    <xf numFmtId="0" fontId="5" fillId="4" borderId="2" xfId="0" applyFont="1" applyFill="1" applyBorder="1" applyAlignment="1">
      <alignment horizontal="center" vertical="center" wrapText="1"/>
    </xf>
    <xf numFmtId="1" fontId="5" fillId="4" borderId="2" xfId="0" applyNumberFormat="1" applyFont="1" applyFill="1" applyBorder="1" applyAlignment="1">
      <alignment horizontal="center" vertical="center" wrapText="1"/>
    </xf>
    <xf numFmtId="0" fontId="6" fillId="4" borderId="2"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6" borderId="2"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left" vertical="center" wrapText="1"/>
    </xf>
    <xf numFmtId="0" fontId="4" fillId="0" borderId="2" xfId="0" applyFont="1" applyBorder="1" applyAlignment="1">
      <alignment horizontal="center" vertical="center"/>
    </xf>
    <xf numFmtId="0" fontId="3" fillId="0" borderId="2" xfId="0" applyFont="1" applyBorder="1" applyAlignment="1">
      <alignment horizontal="left" vertical="center"/>
    </xf>
    <xf numFmtId="14" fontId="3" fillId="0" borderId="2" xfId="0" applyNumberFormat="1" applyFont="1" applyBorder="1" applyAlignment="1">
      <alignment horizontal="center" vertical="center"/>
    </xf>
    <xf numFmtId="43" fontId="3" fillId="0" borderId="2" xfId="1" applyFont="1" applyBorder="1" applyAlignment="1">
      <alignment horizontal="center" vertical="center"/>
    </xf>
    <xf numFmtId="43" fontId="3" fillId="0" borderId="2" xfId="0" applyNumberFormat="1" applyFont="1" applyBorder="1" applyAlignment="1">
      <alignment vertical="center"/>
    </xf>
    <xf numFmtId="9" fontId="3" fillId="0" borderId="2" xfId="2" applyFont="1" applyBorder="1" applyAlignment="1">
      <alignment vertical="center"/>
    </xf>
    <xf numFmtId="0" fontId="3" fillId="0" borderId="2" xfId="0" applyFont="1" applyBorder="1" applyAlignment="1">
      <alignment vertical="center"/>
    </xf>
    <xf numFmtId="3" fontId="3" fillId="0" borderId="2" xfId="0" applyNumberFormat="1" applyFont="1" applyBorder="1" applyAlignment="1">
      <alignment horizontal="center" vertical="center"/>
    </xf>
    <xf numFmtId="0" fontId="3" fillId="0" borderId="2" xfId="0" applyFont="1" applyBorder="1" applyAlignment="1">
      <alignment vertical="center" wrapText="1"/>
    </xf>
    <xf numFmtId="4" fontId="3" fillId="0" borderId="2" xfId="0" applyNumberFormat="1" applyFont="1" applyBorder="1" applyAlignment="1">
      <alignment vertical="center"/>
    </xf>
    <xf numFmtId="1" fontId="3" fillId="0" borderId="2" xfId="0" applyNumberFormat="1" applyFont="1" applyBorder="1" applyAlignment="1">
      <alignment horizontal="center" vertical="center"/>
    </xf>
    <xf numFmtId="0" fontId="3" fillId="0" borderId="2" xfId="0" applyFont="1" applyBorder="1" applyAlignment="1">
      <alignment horizontal="center" vertical="center" wrapText="1"/>
    </xf>
    <xf numFmtId="0" fontId="7" fillId="0" borderId="0" xfId="0" applyFont="1" applyAlignment="1">
      <alignment vertical="center"/>
    </xf>
    <xf numFmtId="1" fontId="3" fillId="0" borderId="2" xfId="0" applyNumberFormat="1" applyFont="1" applyBorder="1" applyAlignment="1">
      <alignment horizontal="center" vertical="center" wrapText="1"/>
    </xf>
    <xf numFmtId="14" fontId="3" fillId="0" borderId="2" xfId="0" applyNumberFormat="1" applyFont="1" applyBorder="1" applyAlignment="1">
      <alignment horizontal="center" vertical="center" wrapText="1"/>
    </xf>
    <xf numFmtId="14" fontId="3" fillId="0" borderId="2" xfId="1" applyNumberFormat="1" applyFont="1" applyBorder="1" applyAlignment="1">
      <alignment horizontal="center" vertical="center"/>
    </xf>
    <xf numFmtId="3" fontId="3" fillId="0" borderId="2" xfId="0" applyNumberFormat="1" applyFont="1" applyBorder="1" applyAlignment="1">
      <alignment horizontal="center" vertical="center" wrapText="1"/>
    </xf>
    <xf numFmtId="3" fontId="3" fillId="0" borderId="2" xfId="0" applyNumberFormat="1" applyFont="1" applyBorder="1" applyAlignment="1">
      <alignment vertical="center"/>
    </xf>
    <xf numFmtId="0" fontId="3" fillId="0" borderId="2" xfId="0" applyFont="1" applyBorder="1" applyAlignment="1">
      <alignment horizontal="right" vertical="center" wrapText="1"/>
    </xf>
    <xf numFmtId="0" fontId="10" fillId="0" borderId="2" xfId="4" applyBorder="1" applyAlignment="1">
      <alignment horizontal="center" vertical="center" wrapText="1"/>
    </xf>
    <xf numFmtId="14" fontId="3" fillId="0" borderId="2" xfId="0" applyNumberFormat="1" applyFont="1" applyFill="1" applyBorder="1" applyAlignment="1">
      <alignment horizontal="center" vertical="center"/>
    </xf>
    <xf numFmtId="164" fontId="3" fillId="0" borderId="2" xfId="1" applyNumberFormat="1" applyFont="1" applyBorder="1" applyAlignment="1">
      <alignment horizontal="center" vertical="center"/>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9" fillId="7" borderId="5" xfId="0" applyFont="1" applyFill="1" applyBorder="1" applyAlignment="1">
      <alignment horizontal="center" vertical="center" wrapText="1"/>
    </xf>
    <xf numFmtId="0" fontId="9" fillId="7" borderId="9" xfId="0" applyFont="1" applyFill="1" applyBorder="1" applyAlignment="1">
      <alignment horizontal="center" vertical="center" wrapText="1"/>
    </xf>
    <xf numFmtId="0" fontId="9" fillId="7" borderId="11" xfId="0" applyFont="1" applyFill="1" applyBorder="1" applyAlignment="1">
      <alignment horizontal="center" vertical="center" wrapText="1"/>
    </xf>
    <xf numFmtId="0" fontId="9" fillId="7" borderId="1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0"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9" fillId="0" borderId="5"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7" borderId="6" xfId="0" applyFont="1" applyFill="1" applyBorder="1" applyAlignment="1">
      <alignment horizontal="center" vertical="center" wrapText="1"/>
    </xf>
    <xf numFmtId="0" fontId="9" fillId="7" borderId="7" xfId="0" applyFont="1" applyFill="1" applyBorder="1" applyAlignment="1">
      <alignment horizontal="center" vertical="center" wrapText="1"/>
    </xf>
    <xf numFmtId="0" fontId="4" fillId="0" borderId="2" xfId="0" applyFont="1" applyBorder="1" applyAlignment="1">
      <alignment horizontal="center" vertical="center" wrapText="1"/>
    </xf>
    <xf numFmtId="1" fontId="4" fillId="0" borderId="2" xfId="0" applyNumberFormat="1" applyFont="1" applyBorder="1" applyAlignment="1">
      <alignment horizontal="center" vertical="center"/>
    </xf>
    <xf numFmtId="0" fontId="10" fillId="0" borderId="2" xfId="4" applyBorder="1" applyAlignment="1">
      <alignment vertical="center" wrapText="1"/>
    </xf>
    <xf numFmtId="43" fontId="3" fillId="0" borderId="2" xfId="1" applyFont="1" applyFill="1" applyBorder="1" applyAlignment="1">
      <alignment horizontal="center" vertical="center"/>
    </xf>
    <xf numFmtId="14" fontId="3" fillId="0" borderId="2" xfId="1" applyNumberFormat="1" applyFont="1" applyFill="1" applyBorder="1" applyAlignment="1">
      <alignment horizontal="center" vertical="center"/>
    </xf>
    <xf numFmtId="43" fontId="3" fillId="0" borderId="2" xfId="1" applyFont="1" applyFill="1" applyBorder="1" applyAlignment="1">
      <alignment horizontal="right" vertical="center"/>
    </xf>
    <xf numFmtId="9" fontId="3" fillId="0" borderId="2" xfId="2" applyFont="1" applyFill="1" applyBorder="1" applyAlignment="1">
      <alignment vertical="center"/>
    </xf>
    <xf numFmtId="0" fontId="3" fillId="0" borderId="2" xfId="1" applyNumberFormat="1" applyFont="1" applyBorder="1" applyAlignment="1">
      <alignment horizontal="center" vertical="center"/>
    </xf>
    <xf numFmtId="43" fontId="3" fillId="0" borderId="2" xfId="1" applyFont="1" applyBorder="1" applyAlignment="1">
      <alignment horizontal="center" vertical="center" wrapText="1"/>
    </xf>
    <xf numFmtId="4" fontId="3" fillId="0" borderId="2" xfId="0" applyNumberFormat="1" applyFont="1" applyBorder="1" applyAlignment="1">
      <alignment horizontal="left" vertical="center" wrapText="1"/>
    </xf>
    <xf numFmtId="14" fontId="4" fillId="0" borderId="2" xfId="0" applyNumberFormat="1" applyFont="1" applyBorder="1" applyAlignment="1">
      <alignment horizontal="center" vertical="center" wrapText="1"/>
    </xf>
  </cellXfs>
  <cellStyles count="5">
    <cellStyle name="Entrada" xfId="3" builtinId="20"/>
    <cellStyle name="Hipervínculo" xfId="4" builtinId="8"/>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481854</xdr:colOff>
      <xdr:row>1</xdr:row>
      <xdr:rowOff>76201</xdr:rowOff>
    </xdr:from>
    <xdr:to>
      <xdr:col>4</xdr:col>
      <xdr:colOff>1152524</xdr:colOff>
      <xdr:row>3</xdr:row>
      <xdr:rowOff>276225</xdr:rowOff>
    </xdr:to>
    <xdr:pic>
      <xdr:nvPicPr>
        <xdr:cNvPr id="5" name="Imagen 12">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0079" y="276226"/>
          <a:ext cx="6147545" cy="695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mmunity.secop.gov.co/Public/Tendering/ContractNoticePhases/View?PPI=CO1.PPI.30403892&amp;isFromPublicArea=True&amp;isModal=False" TargetMode="External"/><Relationship Id="rId18" Type="http://schemas.openxmlformats.org/officeDocument/2006/relationships/hyperlink" Target="https://community.secop.gov.co/Public/Tendering/ContractNoticePhases/View?PPI=CO1.PPI.30519200&amp;isFromPublicArea=True&amp;isModal=False" TargetMode="External"/><Relationship Id="rId26" Type="http://schemas.openxmlformats.org/officeDocument/2006/relationships/hyperlink" Target="https://community.secop.gov.co/Public/Tendering/OpportunityDetail/Index?noticeUID=CO1.NTC.5859726&amp;isFromPublicArea=True&amp;isModal=False" TargetMode="External"/><Relationship Id="rId39" Type="http://schemas.openxmlformats.org/officeDocument/2006/relationships/hyperlink" Target="https://community.secop.gov.co/Public/Tendering/ContractNoticePhases/View?PPI=CO1.PPI.31723686&amp;isFromPublicArea=True&amp;isModal=False" TargetMode="External"/><Relationship Id="rId21" Type="http://schemas.openxmlformats.org/officeDocument/2006/relationships/hyperlink" Target="https://community.secop.gov.co/Public/Tendering/OpportunityDetail/Index?noticeUID=CO1.NTC.5880831&amp;isFromPublicArea=True&amp;isModal=False" TargetMode="External"/><Relationship Id="rId34" Type="http://schemas.openxmlformats.org/officeDocument/2006/relationships/hyperlink" Target="https://community.secop.gov.co/Public/Tendering/ContractNoticePhases/View?PPI=CO1.PPI.30005604&amp;isFromPublicArea=True&amp;isModal=False" TargetMode="External"/><Relationship Id="rId42" Type="http://schemas.openxmlformats.org/officeDocument/2006/relationships/hyperlink" Target="https://community.secop.gov.co/Public/Tendering/ContractNoticePhases/View?PPI=CO1.PPI.31520938&amp;isFromPublicArea=True&amp;isModal=False" TargetMode="External"/><Relationship Id="rId47" Type="http://schemas.openxmlformats.org/officeDocument/2006/relationships/hyperlink" Target="https://community.secop.gov.co/Public/Tendering/ContractNoticePhases/View?PPI=CO1.PPI.31951192&amp;isFromPublicArea=True&amp;isModal=False" TargetMode="External"/><Relationship Id="rId50" Type="http://schemas.openxmlformats.org/officeDocument/2006/relationships/hyperlink" Target="https://community.secop.gov.co/Public/Tendering/ContractNoticePhases/View?PPI=CO1.PPI.32053869&amp;isFromPublicArea=True&amp;isModal=False" TargetMode="External"/><Relationship Id="rId55" Type="http://schemas.openxmlformats.org/officeDocument/2006/relationships/hyperlink" Target="https://community.secop.gov.co/Public/Tendering/ContractNoticePhases/View?PPI=CO1.PPI.32307398&amp;isFromPublicArea=True&amp;isModal=False" TargetMode="External"/><Relationship Id="rId63" Type="http://schemas.openxmlformats.org/officeDocument/2006/relationships/hyperlink" Target="https://community.secop.gov.co/Public/Tendering/ContractNoticePhases/View?PPI=CO1.PPI.32237329&amp;isFromPublicArea=True&amp;isModal=False" TargetMode="External"/><Relationship Id="rId68" Type="http://schemas.openxmlformats.org/officeDocument/2006/relationships/hyperlink" Target="https://community.secop.gov.co/Public/Tendering/ContractNoticePhases/View?PPI=CO1.PPI.32547539&amp;isFromPublicArea=True&amp;isModal=False" TargetMode="External"/><Relationship Id="rId7" Type="http://schemas.openxmlformats.org/officeDocument/2006/relationships/hyperlink" Target="https://community.secop.gov.co/Public/Tendering/OpportunityDetail/Index?noticeUID=CO1.NTC.5554284&amp;isFromPublicArea=True&amp;isModal=False" TargetMode="External"/><Relationship Id="rId71" Type="http://schemas.openxmlformats.org/officeDocument/2006/relationships/hyperlink" Target="https://community.secop.gov.co/Public/Tendering/ContractNoticePhases/View?PPI=CO1.PPI.33736235&amp;isFromPublicArea=True&amp;isModal=False" TargetMode="External"/><Relationship Id="rId2" Type="http://schemas.openxmlformats.org/officeDocument/2006/relationships/hyperlink" Target="https://community.secop.gov.co/Public/Tendering/ContractNoticePhases/View?PPI=CO1.PPI.29373565&amp;isFromPublicArea=True&amp;isModal=False" TargetMode="External"/><Relationship Id="rId16" Type="http://schemas.openxmlformats.org/officeDocument/2006/relationships/hyperlink" Target="https://community.secop.gov.co/Public/Tendering/ContractNoticePhases/View?PPI=CO1.PPI.30312476&amp;isFromPublicArea=True&amp;isModal=False" TargetMode="External"/><Relationship Id="rId29" Type="http://schemas.openxmlformats.org/officeDocument/2006/relationships/hyperlink" Target="https://community.secop.gov.co/Public/Tendering/OpportunityDetail/Index?noticeUID=CO1.NTC.5956499&amp;isFromPublicArea=True&amp;isModal=False" TargetMode="External"/><Relationship Id="rId11" Type="http://schemas.openxmlformats.org/officeDocument/2006/relationships/hyperlink" Target="https://community.secop.gov.co/Public/Tendering/ContractNoticePhases/View?PPI=CO1.PPI.29959230&amp;isFromPublicArea=True&amp;isModal=False" TargetMode="External"/><Relationship Id="rId24" Type="http://schemas.openxmlformats.org/officeDocument/2006/relationships/hyperlink" Target="https://community.secop.gov.co/Public/Tendering/ContractNoticePhases/View?PPI=CO1.PPI.30899896&amp;isFromPublicArea=True&amp;isModal=False" TargetMode="External"/><Relationship Id="rId32" Type="http://schemas.openxmlformats.org/officeDocument/2006/relationships/hyperlink" Target="https://community.secop.gov.co/Public/Tendering/OpportunityDetail/Index?noticeUID=CO1.NTC.5856821&amp;isFromPublicArea=True&amp;isModal=False" TargetMode="External"/><Relationship Id="rId37" Type="http://schemas.openxmlformats.org/officeDocument/2006/relationships/hyperlink" Target="https://community.secop.gov.co/Public/Tendering/ContractNoticePhases/View?PPI=CO1.PPI.31592550&amp;isFromPublicArea=True&amp;isModal=False" TargetMode="External"/><Relationship Id="rId40" Type="http://schemas.openxmlformats.org/officeDocument/2006/relationships/hyperlink" Target="https://community.secop.gov.co/Public/Tendering/ContractNoticePhases/View?PPI=CO1.PPI.30508491&amp;isFromPublicArea=True&amp;isModal=False" TargetMode="External"/><Relationship Id="rId45" Type="http://schemas.openxmlformats.org/officeDocument/2006/relationships/hyperlink" Target="https://community.secop.gov.co/Public/Tendering/ContractNoticePhases/View?PPI=CO1.PPI.30916659&amp;isFromPublicArea=True&amp;isModal=False" TargetMode="External"/><Relationship Id="rId53" Type="http://schemas.openxmlformats.org/officeDocument/2006/relationships/hyperlink" Target="https://community.secop.gov.co/Public/Tendering/ContractNoticePhases/View?PPI=CO1.PPI.32306265&amp;isFromPublicArea=True&amp;isModal=False" TargetMode="External"/><Relationship Id="rId58" Type="http://schemas.openxmlformats.org/officeDocument/2006/relationships/hyperlink" Target="https://community.secop.gov.co/Public/Tendering/ContractNoticePhases/View?PPI=CO1.PPI.32532886&amp;isFromPublicArea=True&amp;isModal=False" TargetMode="External"/><Relationship Id="rId66" Type="http://schemas.openxmlformats.org/officeDocument/2006/relationships/hyperlink" Target="https://community.secop.gov.co/Public/Tendering/OpportunityDetail/Index?noticeUID=CO1.NTC.6320005&amp;isFromPublicArea=True&amp;isModal=False" TargetMode="External"/><Relationship Id="rId5" Type="http://schemas.openxmlformats.org/officeDocument/2006/relationships/hyperlink" Target="https://community.secop.gov.co/Public/Tendering/ContractNoticePhases/View?PPI=CO1.PPI.29533462&amp;isFromPublicArea=True&amp;isModal=False" TargetMode="External"/><Relationship Id="rId15" Type="http://schemas.openxmlformats.org/officeDocument/2006/relationships/hyperlink" Target="https://community.secop.gov.co/Public/Tendering/OpportunityDetail/Index?noticeUID=CO1.NTC.5687288&amp;isFromPublicArea=True&amp;isModal=False" TargetMode="External"/><Relationship Id="rId23" Type="http://schemas.openxmlformats.org/officeDocument/2006/relationships/hyperlink" Target="https://community.secop.gov.co/Public/Tendering/ContractNoticePhases/View?PPI=CO1.PPI.30867650&amp;isFromPublicArea=True&amp;isModal=False" TargetMode="External"/><Relationship Id="rId28" Type="http://schemas.openxmlformats.org/officeDocument/2006/relationships/hyperlink" Target="https://community.secop.gov.co/Public/Tendering/ContractNoticePhases/View?PPI=CO1.PPI.31450304&amp;isFromPublicArea=True&amp;isModal=False" TargetMode="External"/><Relationship Id="rId36" Type="http://schemas.openxmlformats.org/officeDocument/2006/relationships/hyperlink" Target="https://community.secop.gov.co/Public/Tendering/ContractNoticePhases/View?PPI=CO1.PPI.30676205&amp;isFromPublicArea=True&amp;isModal=False" TargetMode="External"/><Relationship Id="rId49" Type="http://schemas.openxmlformats.org/officeDocument/2006/relationships/hyperlink" Target="https://community.secop.gov.co/Public/Tendering/OpportunityDetail/Index?noticeUID=CO1.NTC.6164633&amp;isFromPublicArea=True&amp;isModal=False" TargetMode="External"/><Relationship Id="rId57" Type="http://schemas.openxmlformats.org/officeDocument/2006/relationships/hyperlink" Target="https://community.secop.gov.co/Public/Tendering/OpportunityDetail/Index?noticeUID=CO1.NTC.6313198&amp;isFromPublicArea=True&amp;isModal=False" TargetMode="External"/><Relationship Id="rId61" Type="http://schemas.openxmlformats.org/officeDocument/2006/relationships/hyperlink" Target="https://community.secop.gov.co/Public/Tendering/ContractNoticePhases/View?PPI=CO1.PPI.32847955&amp;isFromPublicArea=True&amp;isModal=False" TargetMode="External"/><Relationship Id="rId10" Type="http://schemas.openxmlformats.org/officeDocument/2006/relationships/hyperlink" Target="https://community.secop.gov.co/Public/Tendering/OpportunityDetail/Index?noticeUID=CO1.NTC.5481822&amp;isFromPublicArea=True&amp;isModal=False" TargetMode="External"/><Relationship Id="rId19" Type="http://schemas.openxmlformats.org/officeDocument/2006/relationships/hyperlink" Target="https://community.secop.gov.co/Public/Tendering/OpportunityDetail/Index?noticeUID=CO1.NTC.5854612&amp;isFromPublicArea=True&amp;isModal=False" TargetMode="External"/><Relationship Id="rId31" Type="http://schemas.openxmlformats.org/officeDocument/2006/relationships/hyperlink" Target="https://community.secop.gov.co/Public/Tendering/ContractNoticePhases/View?PPI=CO1.PPI.30955505&amp;isFromPublicArea=True&amp;isModal=False" TargetMode="External"/><Relationship Id="rId44" Type="http://schemas.openxmlformats.org/officeDocument/2006/relationships/hyperlink" Target="https://community.secop.gov.co/Public/Tendering/ContractNoticePhases/View?PPI=CO1.PPI.31621641&amp;isFromPublicArea=True&amp;isModal=False" TargetMode="External"/><Relationship Id="rId52" Type="http://schemas.openxmlformats.org/officeDocument/2006/relationships/hyperlink" Target="https://community.secop.gov.co/Public/Tendering/OpportunityDetail/Index?noticeUID=CO1.NTC.6267323&amp;isFromPublicArea=True&amp;isModal=False" TargetMode="External"/><Relationship Id="rId60" Type="http://schemas.openxmlformats.org/officeDocument/2006/relationships/hyperlink" Target="https://community.secop.gov.co/Public/Tendering/OpportunityDetail/Index?noticeUID=CO1.NTC.6361262&amp;isFromPublicArea=True&amp;isModal=False" TargetMode="External"/><Relationship Id="rId65" Type="http://schemas.openxmlformats.org/officeDocument/2006/relationships/hyperlink" Target="https://community.secop.gov.co/Public/Tendering/OpportunityDetail/Index?noticeUID=CO1.NTC.6319849&amp;isFromPublicArea=True&amp;isModal=False" TargetMode="External"/><Relationship Id="rId73" Type="http://schemas.openxmlformats.org/officeDocument/2006/relationships/drawing" Target="../drawings/drawing1.xml"/><Relationship Id="rId4" Type="http://schemas.openxmlformats.org/officeDocument/2006/relationships/hyperlink" Target="https://community.secop.gov.co/Public/Tendering/ContractNoticePhases/View?PPI=CO1.PPI.29462462&amp;isFromPublicArea=True&amp;isModal=False" TargetMode="External"/><Relationship Id="rId9" Type="http://schemas.openxmlformats.org/officeDocument/2006/relationships/hyperlink" Target="https://community.secop.gov.co/Public/Tendering/ContractNoticePhases/View?PPI=CO1.PPI.29529797&amp;isFromPublicArea=True&amp;isModal=False" TargetMode="External"/><Relationship Id="rId14" Type="http://schemas.openxmlformats.org/officeDocument/2006/relationships/hyperlink" Target="https://community.secop.gov.co/Public/Tendering/ContractNoticePhases/View?PPI=CO1.PPI.30313018&amp;isFromPublicArea=True&amp;isModal=False" TargetMode="External"/><Relationship Id="rId22" Type="http://schemas.openxmlformats.org/officeDocument/2006/relationships/hyperlink" Target="https://community.secop.gov.co/Public/Tendering/ContractNoticePhases/View?PPI=CO1.PPI.29965922&amp;isFromPublicArea=True&amp;isModal=False" TargetMode="External"/><Relationship Id="rId27" Type="http://schemas.openxmlformats.org/officeDocument/2006/relationships/hyperlink" Target="https://community.secop.gov.co/Public/Tendering/ContractNoticePhases/View?PPI=CO1.PPI.31170615&amp;isFromPublicArea=True&amp;isModal=False" TargetMode="External"/><Relationship Id="rId30" Type="http://schemas.openxmlformats.org/officeDocument/2006/relationships/hyperlink" Target="https://community.secop.gov.co/Public/Tendering/ContractNoticePhases/View?PPI=CO1.PPI.30708167&amp;isFromPublicArea=True&amp;isModal=False" TargetMode="External"/><Relationship Id="rId35" Type="http://schemas.openxmlformats.org/officeDocument/2006/relationships/hyperlink" Target="https://community.secop.gov.co/Public/Tendering/ContractNoticePhases/View?PPI=CO1.PPI.30676205&amp;isFromPublicArea=True&amp;isModal=False" TargetMode="External"/><Relationship Id="rId43" Type="http://schemas.openxmlformats.org/officeDocument/2006/relationships/hyperlink" Target="https://community.secop.gov.co/Public/Tendering/ContractNoticePhases/View?PPI=CO1.PPI.31620129&amp;isFromPublicArea=True&amp;isModal=False" TargetMode="External"/><Relationship Id="rId48" Type="http://schemas.openxmlformats.org/officeDocument/2006/relationships/hyperlink" Target="https://community.secop.gov.co/Public/Tendering/OpportunityDetail/Index?noticeUID=CO1.NTC.6163819&amp;isFromPublicArea=True&amp;isModal=False" TargetMode="External"/><Relationship Id="rId56" Type="http://schemas.openxmlformats.org/officeDocument/2006/relationships/hyperlink" Target="https://community.secop.gov.co/Public/Tendering/ContractNoticePhases/View?PPI=CO1.PPI.32306790&amp;isFromPublicArea=True&amp;isModal=False" TargetMode="External"/><Relationship Id="rId64" Type="http://schemas.openxmlformats.org/officeDocument/2006/relationships/hyperlink" Target="https://community.secop.gov.co/Public/Tendering/OpportunityDetail/Index?noticeUID=CO1.NTC.6307834&amp;isFromPublicArea=True&amp;isModal=False" TargetMode="External"/><Relationship Id="rId69" Type="http://schemas.openxmlformats.org/officeDocument/2006/relationships/hyperlink" Target="https://community.secop.gov.co/Public/Tendering/OpportunityDetail/Index?noticeUID=CO1.NTC.6307784&amp;isFromPublicArea=True&amp;isModal=False" TargetMode="External"/><Relationship Id="rId8" Type="http://schemas.openxmlformats.org/officeDocument/2006/relationships/hyperlink" Target="https://community.secop.gov.co/Public/Tendering/OpportunityDetail/Index?noticeUID=CO1.NTC.5552932&amp;isFromPublicArea=True&amp;isModal=False" TargetMode="External"/><Relationship Id="rId51" Type="http://schemas.openxmlformats.org/officeDocument/2006/relationships/hyperlink" Target="https://community.secop.gov.co/Public/Tendering/ContractNoticePhases/View?PPI=CO1.PPI.31919066&amp;isFromPublicArea=True&amp;isModal=False" TargetMode="External"/><Relationship Id="rId72" Type="http://schemas.openxmlformats.org/officeDocument/2006/relationships/printerSettings" Target="../printerSettings/printerSettings1.bin"/><Relationship Id="rId3" Type="http://schemas.openxmlformats.org/officeDocument/2006/relationships/hyperlink" Target="https://community.secop.gov.co/Public/Tendering/ContractNoticePhases/View?PPI=CO1.PPI.29495500&amp;isFromPublicArea=True&amp;isModal=False" TargetMode="External"/><Relationship Id="rId12" Type="http://schemas.openxmlformats.org/officeDocument/2006/relationships/hyperlink" Target="https://community.secop.gov.co/Public/Tendering/ContractNoticePhases/View?PPI=CO1.PPI.28290886&amp;isFromPublicArea=True&amp;isModal=False" TargetMode="External"/><Relationship Id="rId17" Type="http://schemas.openxmlformats.org/officeDocument/2006/relationships/hyperlink" Target="https://community.secop.gov.co/Public/Tendering/OpportunityDetail/Index?noticeUID=CO1.NTC.5781716&amp;isFromPublicArea=True&amp;isModal=False" TargetMode="External"/><Relationship Id="rId25" Type="http://schemas.openxmlformats.org/officeDocument/2006/relationships/hyperlink" Target="https://community.secop.gov.co/Public/Tendering/OpportunityDetail/Index?noticeUID=CO1.NTC.5868725&amp;isFromPublicArea=True&amp;isModal=False" TargetMode="External"/><Relationship Id="rId33" Type="http://schemas.openxmlformats.org/officeDocument/2006/relationships/hyperlink" Target="https://community.secop.gov.co/Public/Tendering/OpportunityDetail/Index?noticeUID=CO1.NTC.6039485&amp;isFromPublicArea=True&amp;isModal=False" TargetMode="External"/><Relationship Id="rId38" Type="http://schemas.openxmlformats.org/officeDocument/2006/relationships/hyperlink" Target="https://community.secop.gov.co/Public/Tendering/OpportunityDetail/Index?noticeUID=CO1.NTC.6101981&amp;isFromPublicArea=True&amp;isModal=False" TargetMode="External"/><Relationship Id="rId46" Type="http://schemas.openxmlformats.org/officeDocument/2006/relationships/hyperlink" Target="https://community.secop.gov.co/Public/Tendering/ContractNoticePhases/View?PPI=CO1.PPI.31770697&amp;isFromPublicArea=True&amp;isModal=False" TargetMode="External"/><Relationship Id="rId59" Type="http://schemas.openxmlformats.org/officeDocument/2006/relationships/hyperlink" Target="https://community.secop.gov.co/Public/Tendering/ContractNoticePhases/View?PPI=CO1.PPI.32533673&amp;isFromPublicArea=True&amp;isModal=False" TargetMode="External"/><Relationship Id="rId67" Type="http://schemas.openxmlformats.org/officeDocument/2006/relationships/hyperlink" Target="https://community.secop.gov.co/Public/Tendering/ContractNoticePhases/View?PPI=CO1.PPI.32600550&amp;isFromPublicArea=True&amp;isModal=False" TargetMode="External"/><Relationship Id="rId20" Type="http://schemas.openxmlformats.org/officeDocument/2006/relationships/hyperlink" Target="https://community.secop.gov.co/Public/Tendering/ContractNoticePhases/View?PPI=CO1.PPI.30278738&amp;isFromPublicArea=True&amp;isModal=False" TargetMode="External"/><Relationship Id="rId41" Type="http://schemas.openxmlformats.org/officeDocument/2006/relationships/hyperlink" Target="https://community.secop.gov.co/Public/Tendering/ContractNoticePhases/View?PPI=CO1.PPI.30869098&amp;isFromPublicArea=True&amp;isModal=False" TargetMode="External"/><Relationship Id="rId54" Type="http://schemas.openxmlformats.org/officeDocument/2006/relationships/hyperlink" Target="https://community.secop.gov.co/Public/Tendering/OpportunityDetail/Index?noticeUID=CO1.NTC.6173786&amp;isFromPublicArea=True&amp;isModal=False" TargetMode="External"/><Relationship Id="rId62" Type="http://schemas.openxmlformats.org/officeDocument/2006/relationships/hyperlink" Target="https://community.secop.gov.co/Public/Tendering/ContractNoticePhases/View?PPI=CO1.PPI.32938472&amp;isFromPublicArea=True&amp;isModal=False" TargetMode="External"/><Relationship Id="rId70" Type="http://schemas.openxmlformats.org/officeDocument/2006/relationships/hyperlink" Target="https://community.secop.gov.co/Public/Tendering/ContractNoticePhases/View?PPI=CO1.PPI.32058453&amp;isFromPublicArea=True&amp;isModal=False" TargetMode="External"/><Relationship Id="rId1" Type="http://schemas.openxmlformats.org/officeDocument/2006/relationships/hyperlink" Target="https://community.secop.gov.co/Public/Tendering/ContractNoticePhases/View?PPI=CO1.PPI.29343602&amp;isFromPublicArea=True&amp;isModal=False" TargetMode="External"/><Relationship Id="rId6" Type="http://schemas.openxmlformats.org/officeDocument/2006/relationships/hyperlink" Target="https://community.secop.gov.co/Public/Tendering/ContractNoticePhases/View?PPI=CO1.PPI.29533293&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89"/>
  <sheetViews>
    <sheetView tabSelected="1" workbookViewId="0">
      <selection activeCell="D8" sqref="D8"/>
    </sheetView>
  </sheetViews>
  <sheetFormatPr baseColWidth="10" defaultColWidth="14.140625" defaultRowHeight="14.25" x14ac:dyDescent="0.25"/>
  <cols>
    <col min="1" max="1" width="15.5703125" style="1" customWidth="1"/>
    <col min="2" max="2" width="21.140625" style="1" customWidth="1"/>
    <col min="3" max="3" width="20" style="1" bestFit="1" customWidth="1"/>
    <col min="4" max="4" width="41" style="1" bestFit="1" customWidth="1"/>
    <col min="5" max="5" width="35.7109375" style="1" customWidth="1"/>
    <col min="6" max="6" width="26.85546875" style="1" bestFit="1" customWidth="1"/>
    <col min="7" max="7" width="76" style="5" bestFit="1" customWidth="1"/>
    <col min="8" max="8" width="25.85546875" style="1" bestFit="1" customWidth="1"/>
    <col min="9" max="9" width="18.140625" style="1" bestFit="1" customWidth="1"/>
    <col min="10" max="10" width="23" style="1" bestFit="1" customWidth="1"/>
    <col min="11" max="11" width="27.28515625" style="1" bestFit="1" customWidth="1"/>
    <col min="12" max="12" width="21.5703125" style="1" bestFit="1" customWidth="1"/>
    <col min="13" max="13" width="22" style="1" bestFit="1" customWidth="1"/>
    <col min="14" max="14" width="25.7109375" style="1" bestFit="1" customWidth="1"/>
    <col min="15" max="15" width="20" style="1" bestFit="1" customWidth="1"/>
    <col min="16" max="16" width="20.28515625" style="1" bestFit="1" customWidth="1"/>
    <col min="17" max="17" width="25.28515625" style="1" bestFit="1" customWidth="1"/>
    <col min="18" max="18" width="22.140625" style="1" bestFit="1" customWidth="1"/>
    <col min="19" max="19" width="24.42578125" style="1" bestFit="1" customWidth="1"/>
    <col min="20" max="20" width="26.85546875" style="1" bestFit="1" customWidth="1"/>
    <col min="21" max="21" width="24.28515625" style="1" bestFit="1" customWidth="1"/>
    <col min="22" max="22" width="25" style="1" bestFit="1" customWidth="1"/>
    <col min="23" max="23" width="24" style="1" bestFit="1" customWidth="1"/>
    <col min="24" max="24" width="19.42578125" style="1" customWidth="1"/>
    <col min="25" max="25" width="16.28515625" style="1" bestFit="1" customWidth="1"/>
    <col min="26" max="26" width="20.7109375" style="2" bestFit="1" customWidth="1"/>
    <col min="27" max="27" width="29.7109375" style="3" bestFit="1" customWidth="1"/>
    <col min="28" max="28" width="17.85546875" style="4" bestFit="1" customWidth="1"/>
    <col min="29" max="29" width="24.85546875" style="4" bestFit="1" customWidth="1"/>
    <col min="30" max="30" width="22" style="4" bestFit="1" customWidth="1"/>
    <col min="31" max="31" width="26" style="1" bestFit="1" customWidth="1"/>
    <col min="32" max="32" width="26.7109375" style="1" bestFit="1" customWidth="1"/>
    <col min="33" max="34" width="21.7109375" style="1" bestFit="1" customWidth="1"/>
    <col min="35" max="35" width="24.5703125" style="1" bestFit="1" customWidth="1"/>
    <col min="36" max="36" width="26.28515625" style="1" bestFit="1" customWidth="1"/>
    <col min="37" max="37" width="25.42578125" style="1" bestFit="1" customWidth="1"/>
    <col min="38" max="38" width="28.28515625" style="1" customWidth="1"/>
    <col min="39" max="39" width="23.140625" style="4" bestFit="1" customWidth="1"/>
    <col min="40" max="40" width="17.28515625" style="4" bestFit="1" customWidth="1"/>
    <col min="41" max="41" width="21.42578125" style="1" bestFit="1" customWidth="1"/>
    <col min="42" max="43" width="22.140625" style="1" bestFit="1" customWidth="1"/>
    <col min="44" max="44" width="24.85546875" style="1" bestFit="1" customWidth="1"/>
    <col min="45" max="16384" width="14.140625" style="1"/>
  </cols>
  <sheetData>
    <row r="1" spans="1:45" ht="15.75" thickBot="1" x14ac:dyDescent="0.3">
      <c r="B1"/>
      <c r="C1"/>
      <c r="D1"/>
      <c r="E1"/>
      <c r="F1"/>
      <c r="G1"/>
      <c r="H1"/>
      <c r="I1"/>
      <c r="J1"/>
      <c r="K1"/>
      <c r="L1"/>
    </row>
    <row r="2" spans="1:45" ht="15" thickBot="1" x14ac:dyDescent="0.3">
      <c r="B2" s="49"/>
      <c r="C2" s="50"/>
      <c r="D2" s="50"/>
      <c r="E2" s="51"/>
      <c r="F2" s="58" t="s">
        <v>88</v>
      </c>
      <c r="G2" s="58"/>
      <c r="H2" s="58"/>
      <c r="I2" s="58"/>
      <c r="J2" s="58"/>
      <c r="K2" s="63" t="s">
        <v>89</v>
      </c>
      <c r="L2" s="64"/>
      <c r="M2" s="36" t="s">
        <v>90</v>
      </c>
      <c r="N2" s="37"/>
      <c r="O2" s="37"/>
      <c r="P2" s="38"/>
    </row>
    <row r="3" spans="1:45" ht="24" customHeight="1" x14ac:dyDescent="0.25">
      <c r="B3" s="52"/>
      <c r="C3" s="53"/>
      <c r="D3" s="53"/>
      <c r="E3" s="54"/>
      <c r="F3" s="59"/>
      <c r="G3" s="59"/>
      <c r="H3" s="59"/>
      <c r="I3" s="59"/>
      <c r="J3" s="60"/>
      <c r="K3" s="39" t="s">
        <v>91</v>
      </c>
      <c r="L3" s="40"/>
      <c r="M3" s="43">
        <v>2</v>
      </c>
      <c r="N3" s="44"/>
      <c r="O3" s="44"/>
      <c r="P3" s="45"/>
    </row>
    <row r="4" spans="1:45" ht="28.5" customHeight="1" thickBot="1" x14ac:dyDescent="0.3">
      <c r="B4" s="55"/>
      <c r="C4" s="56"/>
      <c r="D4" s="56"/>
      <c r="E4" s="57"/>
      <c r="F4" s="61"/>
      <c r="G4" s="61"/>
      <c r="H4" s="61"/>
      <c r="I4" s="61"/>
      <c r="J4" s="62"/>
      <c r="K4" s="41"/>
      <c r="L4" s="42"/>
      <c r="M4" s="46"/>
      <c r="N4" s="47"/>
      <c r="O4" s="47"/>
      <c r="P4" s="48"/>
    </row>
    <row r="6" spans="1:45" s="4" customFormat="1" ht="45" x14ac:dyDescent="0.25">
      <c r="A6" s="6" t="s">
        <v>0</v>
      </c>
      <c r="B6" s="6" t="s">
        <v>1</v>
      </c>
      <c r="C6" s="7" t="s">
        <v>2</v>
      </c>
      <c r="D6" s="7" t="s">
        <v>3</v>
      </c>
      <c r="E6" s="7" t="s">
        <v>4</v>
      </c>
      <c r="F6" s="7" t="s">
        <v>5</v>
      </c>
      <c r="G6" s="7" t="s">
        <v>6</v>
      </c>
      <c r="H6" s="7" t="s">
        <v>7</v>
      </c>
      <c r="I6" s="7" t="s">
        <v>8</v>
      </c>
      <c r="J6" s="7" t="s">
        <v>9</v>
      </c>
      <c r="K6" s="7" t="s">
        <v>10</v>
      </c>
      <c r="L6" s="7" t="s">
        <v>11</v>
      </c>
      <c r="M6" s="7" t="s">
        <v>12</v>
      </c>
      <c r="N6" s="7" t="s">
        <v>13</v>
      </c>
      <c r="O6" s="7" t="s">
        <v>14</v>
      </c>
      <c r="P6" s="7" t="s">
        <v>15</v>
      </c>
      <c r="Q6" s="7" t="s">
        <v>16</v>
      </c>
      <c r="R6" s="7" t="s">
        <v>17</v>
      </c>
      <c r="S6" s="7" t="s">
        <v>18</v>
      </c>
      <c r="T6" s="7" t="s">
        <v>19</v>
      </c>
      <c r="U6" s="7" t="s">
        <v>20</v>
      </c>
      <c r="V6" s="7" t="s">
        <v>21</v>
      </c>
      <c r="W6" s="7" t="s">
        <v>22</v>
      </c>
      <c r="X6" s="7" t="s">
        <v>23</v>
      </c>
      <c r="Y6" s="7" t="s">
        <v>24</v>
      </c>
      <c r="Z6" s="8" t="s">
        <v>25</v>
      </c>
      <c r="AA6" s="9" t="s">
        <v>26</v>
      </c>
      <c r="AB6" s="10" t="s">
        <v>27</v>
      </c>
      <c r="AC6" s="10" t="s">
        <v>28</v>
      </c>
      <c r="AD6" s="10" t="s">
        <v>29</v>
      </c>
      <c r="AE6" s="10" t="s">
        <v>30</v>
      </c>
      <c r="AF6" s="10" t="s">
        <v>31</v>
      </c>
      <c r="AG6" s="10" t="s">
        <v>32</v>
      </c>
      <c r="AH6" s="10" t="s">
        <v>33</v>
      </c>
      <c r="AI6" s="7" t="s">
        <v>636</v>
      </c>
      <c r="AJ6" s="7" t="s">
        <v>34</v>
      </c>
      <c r="AK6" s="7" t="s">
        <v>35</v>
      </c>
      <c r="AL6" s="7" t="s">
        <v>36</v>
      </c>
      <c r="AM6" s="11" t="s">
        <v>37</v>
      </c>
      <c r="AN6" s="10" t="s">
        <v>38</v>
      </c>
      <c r="AO6" s="10" t="s">
        <v>39</v>
      </c>
      <c r="AP6" s="10" t="s">
        <v>40</v>
      </c>
      <c r="AQ6" s="10" t="s">
        <v>41</v>
      </c>
      <c r="AR6" s="10" t="s">
        <v>42</v>
      </c>
      <c r="AS6" s="10" t="s">
        <v>43</v>
      </c>
    </row>
    <row r="7" spans="1:45" ht="75" x14ac:dyDescent="0.25">
      <c r="A7" s="12">
        <v>0</v>
      </c>
      <c r="B7" s="14" t="s">
        <v>637</v>
      </c>
      <c r="C7" s="65" t="s">
        <v>638</v>
      </c>
      <c r="D7" s="13" t="s">
        <v>44</v>
      </c>
      <c r="E7" s="22" t="s">
        <v>639</v>
      </c>
      <c r="F7" s="21" t="s">
        <v>640</v>
      </c>
      <c r="G7" s="13" t="s">
        <v>641</v>
      </c>
      <c r="H7" s="25" t="s">
        <v>376</v>
      </c>
      <c r="I7" s="25" t="s">
        <v>51</v>
      </c>
      <c r="J7" s="12" t="s">
        <v>108</v>
      </c>
      <c r="K7" s="12">
        <v>124</v>
      </c>
      <c r="L7" s="16">
        <v>45303</v>
      </c>
      <c r="M7" s="18">
        <v>362363940</v>
      </c>
      <c r="N7" s="25">
        <v>123</v>
      </c>
      <c r="O7" s="16">
        <v>45278</v>
      </c>
      <c r="P7" s="18">
        <v>362363940</v>
      </c>
      <c r="Q7" s="18">
        <f>+P7</f>
        <v>362363940</v>
      </c>
      <c r="R7" s="16">
        <v>45273</v>
      </c>
      <c r="S7" s="16">
        <v>45274</v>
      </c>
      <c r="T7" s="16">
        <v>45283</v>
      </c>
      <c r="U7" s="16">
        <v>45596</v>
      </c>
      <c r="V7" s="66">
        <f t="shared" ref="V7" si="0">U7-T7</f>
        <v>313</v>
      </c>
      <c r="W7" s="16">
        <v>45278</v>
      </c>
      <c r="X7" s="65" t="s">
        <v>642</v>
      </c>
      <c r="Y7" s="28" t="s">
        <v>643</v>
      </c>
      <c r="Z7" s="27" t="s">
        <v>644</v>
      </c>
      <c r="AA7" s="67" t="s">
        <v>645</v>
      </c>
      <c r="AB7" s="35">
        <v>1</v>
      </c>
      <c r="AC7" s="68">
        <v>0</v>
      </c>
      <c r="AD7" s="69">
        <v>45329</v>
      </c>
      <c r="AE7" s="68">
        <v>0</v>
      </c>
      <c r="AF7" s="68">
        <v>43888204</v>
      </c>
      <c r="AG7" s="68">
        <v>0</v>
      </c>
      <c r="AH7" s="68">
        <v>0</v>
      </c>
      <c r="AI7" s="68">
        <v>0</v>
      </c>
      <c r="AJ7" s="20">
        <v>232010244</v>
      </c>
      <c r="AK7" s="22" t="s">
        <v>546</v>
      </c>
      <c r="AL7" s="15" t="s">
        <v>87</v>
      </c>
      <c r="AM7" s="12" t="s">
        <v>56</v>
      </c>
      <c r="AN7" s="12" t="s">
        <v>646</v>
      </c>
      <c r="AO7" s="18">
        <f>+AP7+AQ7</f>
        <v>406252144</v>
      </c>
      <c r="AP7" s="70">
        <v>121504938</v>
      </c>
      <c r="AQ7" s="70">
        <f>+Q7+AF7-AH7-AP7</f>
        <v>284747206</v>
      </c>
      <c r="AR7" s="71">
        <f t="shared" ref="AR7:AR70" si="1">+AP7/AO7</f>
        <v>0.29908749970806309</v>
      </c>
      <c r="AS7" s="71">
        <f t="shared" ref="AS7:AS70" si="2">+AQ7/AO7</f>
        <v>0.70091250029193697</v>
      </c>
    </row>
    <row r="8" spans="1:45" ht="90" x14ac:dyDescent="0.25">
      <c r="A8" s="12">
        <v>1</v>
      </c>
      <c r="B8" s="14" t="s">
        <v>104</v>
      </c>
      <c r="C8" s="12" t="s">
        <v>105</v>
      </c>
      <c r="D8" s="13" t="s">
        <v>57</v>
      </c>
      <c r="E8" s="22" t="s">
        <v>58</v>
      </c>
      <c r="F8" s="12" t="s">
        <v>106</v>
      </c>
      <c r="G8" s="22" t="s">
        <v>107</v>
      </c>
      <c r="H8" s="12" t="s">
        <v>50</v>
      </c>
      <c r="I8" s="25" t="s">
        <v>51</v>
      </c>
      <c r="J8" s="12" t="s">
        <v>108</v>
      </c>
      <c r="K8" s="12">
        <v>1724</v>
      </c>
      <c r="L8" s="16">
        <v>45308</v>
      </c>
      <c r="M8" s="23">
        <v>151681000</v>
      </c>
      <c r="N8" s="12">
        <v>3924</v>
      </c>
      <c r="O8" s="16">
        <v>45317</v>
      </c>
      <c r="P8" s="23">
        <v>151681000</v>
      </c>
      <c r="Q8" s="31">
        <v>151681000</v>
      </c>
      <c r="R8" s="16">
        <v>45314</v>
      </c>
      <c r="S8" s="16">
        <v>45315</v>
      </c>
      <c r="T8" s="16">
        <v>45323</v>
      </c>
      <c r="U8" s="16">
        <v>45636</v>
      </c>
      <c r="V8" s="24">
        <f>+U8-T8</f>
        <v>313</v>
      </c>
      <c r="W8" s="16">
        <v>45316</v>
      </c>
      <c r="X8" s="25" t="s">
        <v>109</v>
      </c>
      <c r="Y8" s="25" t="s">
        <v>110</v>
      </c>
      <c r="Z8" s="24" t="s">
        <v>111</v>
      </c>
      <c r="AA8" s="33" t="s">
        <v>112</v>
      </c>
      <c r="AB8" s="17">
        <v>0</v>
      </c>
      <c r="AC8" s="17">
        <v>0</v>
      </c>
      <c r="AD8" s="29"/>
      <c r="AE8" s="29"/>
      <c r="AF8" s="17">
        <v>0</v>
      </c>
      <c r="AG8" s="29"/>
      <c r="AH8" s="17">
        <v>0</v>
      </c>
      <c r="AI8" s="20"/>
      <c r="AJ8" s="20">
        <v>242000467</v>
      </c>
      <c r="AK8" s="13" t="s">
        <v>87</v>
      </c>
      <c r="AL8" s="13" t="s">
        <v>87</v>
      </c>
      <c r="AM8" s="12" t="s">
        <v>56</v>
      </c>
      <c r="AN8" s="12" t="s">
        <v>286</v>
      </c>
      <c r="AO8" s="18">
        <f t="shared" ref="AO8:AO15" si="3">+Q8+AF8-AH8</f>
        <v>151681000</v>
      </c>
      <c r="AP8" s="18">
        <v>70119520</v>
      </c>
      <c r="AQ8" s="18">
        <f t="shared" ref="AQ8:AQ39" si="4">+AO8-AP8</f>
        <v>81561480</v>
      </c>
      <c r="AR8" s="19">
        <f t="shared" si="1"/>
        <v>0.46228281722826192</v>
      </c>
      <c r="AS8" s="19">
        <f t="shared" si="2"/>
        <v>0.53771718277173808</v>
      </c>
    </row>
    <row r="9" spans="1:45" ht="90" x14ac:dyDescent="0.25">
      <c r="A9" s="12">
        <v>2</v>
      </c>
      <c r="B9" s="14" t="s">
        <v>113</v>
      </c>
      <c r="C9" s="12" t="s">
        <v>114</v>
      </c>
      <c r="D9" s="13" t="s">
        <v>62</v>
      </c>
      <c r="E9" s="22" t="s">
        <v>102</v>
      </c>
      <c r="F9" s="21">
        <v>65630820</v>
      </c>
      <c r="G9" s="22" t="s">
        <v>115</v>
      </c>
      <c r="H9" s="12" t="s">
        <v>50</v>
      </c>
      <c r="I9" s="25" t="s">
        <v>51</v>
      </c>
      <c r="J9" s="12" t="s">
        <v>108</v>
      </c>
      <c r="K9" s="12">
        <v>3024</v>
      </c>
      <c r="L9" s="16">
        <v>45309</v>
      </c>
      <c r="M9" s="23">
        <v>7354000</v>
      </c>
      <c r="N9" s="12">
        <v>4024</v>
      </c>
      <c r="O9" s="16">
        <v>45317</v>
      </c>
      <c r="P9" s="23">
        <v>7353999</v>
      </c>
      <c r="Q9" s="31">
        <v>7353999</v>
      </c>
      <c r="R9" s="16">
        <v>45314</v>
      </c>
      <c r="S9" s="16">
        <v>45315</v>
      </c>
      <c r="T9" s="16">
        <v>45321</v>
      </c>
      <c r="U9" s="16">
        <v>45412</v>
      </c>
      <c r="V9" s="24">
        <f>+U9-T9</f>
        <v>91</v>
      </c>
      <c r="W9" s="16">
        <v>45317</v>
      </c>
      <c r="X9" s="25" t="s">
        <v>116</v>
      </c>
      <c r="Y9" s="28">
        <v>45536</v>
      </c>
      <c r="Z9" s="24" t="s">
        <v>117</v>
      </c>
      <c r="AA9" s="33" t="s">
        <v>118</v>
      </c>
      <c r="AB9" s="17">
        <v>0</v>
      </c>
      <c r="AC9" s="17">
        <v>0</v>
      </c>
      <c r="AD9" s="29"/>
      <c r="AE9" s="29"/>
      <c r="AF9" s="17">
        <v>0</v>
      </c>
      <c r="AG9" s="29"/>
      <c r="AH9" s="17">
        <v>0</v>
      </c>
      <c r="AI9" s="20"/>
      <c r="AJ9" s="20">
        <v>242000519</v>
      </c>
      <c r="AK9" s="20" t="s">
        <v>63</v>
      </c>
      <c r="AL9" s="13" t="s">
        <v>87</v>
      </c>
      <c r="AM9" s="12" t="s">
        <v>49</v>
      </c>
      <c r="AN9" s="12" t="s">
        <v>286</v>
      </c>
      <c r="AO9" s="18">
        <f t="shared" si="3"/>
        <v>7353999</v>
      </c>
      <c r="AP9" s="18">
        <v>7353999</v>
      </c>
      <c r="AQ9" s="18">
        <f t="shared" si="4"/>
        <v>0</v>
      </c>
      <c r="AR9" s="19">
        <f>+AP9/AO9</f>
        <v>1</v>
      </c>
      <c r="AS9" s="19">
        <f t="shared" si="2"/>
        <v>0</v>
      </c>
    </row>
    <row r="10" spans="1:45" ht="90" x14ac:dyDescent="0.25">
      <c r="A10" s="12">
        <v>3</v>
      </c>
      <c r="B10" s="14" t="s">
        <v>119</v>
      </c>
      <c r="C10" s="12" t="s">
        <v>120</v>
      </c>
      <c r="D10" s="13" t="s">
        <v>65</v>
      </c>
      <c r="E10" s="22" t="s">
        <v>95</v>
      </c>
      <c r="F10" s="21" t="s">
        <v>96</v>
      </c>
      <c r="G10" s="22" t="s">
        <v>121</v>
      </c>
      <c r="H10" s="12" t="s">
        <v>50</v>
      </c>
      <c r="I10" s="25" t="s">
        <v>51</v>
      </c>
      <c r="J10" s="12" t="s">
        <v>108</v>
      </c>
      <c r="K10" s="12">
        <v>2424</v>
      </c>
      <c r="L10" s="16">
        <v>45308</v>
      </c>
      <c r="M10" s="23">
        <v>55000000</v>
      </c>
      <c r="N10" s="12">
        <v>4624</v>
      </c>
      <c r="O10" s="16">
        <v>45323</v>
      </c>
      <c r="P10" s="23">
        <v>54911195</v>
      </c>
      <c r="Q10" s="23">
        <v>54911195</v>
      </c>
      <c r="R10" s="16">
        <v>45320</v>
      </c>
      <c r="S10" s="16">
        <v>45321</v>
      </c>
      <c r="T10" s="16">
        <v>45328</v>
      </c>
      <c r="U10" s="16">
        <v>45646</v>
      </c>
      <c r="V10" s="24">
        <f t="shared" ref="V10:V73" si="5">+U10-T10</f>
        <v>318</v>
      </c>
      <c r="W10" s="16">
        <v>45327</v>
      </c>
      <c r="X10" s="25" t="s">
        <v>122</v>
      </c>
      <c r="Y10" s="25" t="s">
        <v>123</v>
      </c>
      <c r="Z10" s="24" t="s">
        <v>124</v>
      </c>
      <c r="AA10" s="33" t="s">
        <v>125</v>
      </c>
      <c r="AB10" s="17">
        <v>0</v>
      </c>
      <c r="AC10" s="17">
        <v>0</v>
      </c>
      <c r="AD10" s="29"/>
      <c r="AE10" s="29"/>
      <c r="AF10" s="17">
        <v>0</v>
      </c>
      <c r="AG10" s="29"/>
      <c r="AH10" s="17">
        <v>0</v>
      </c>
      <c r="AI10" s="20"/>
      <c r="AJ10" s="20">
        <v>242000739</v>
      </c>
      <c r="AK10" s="22" t="s">
        <v>67</v>
      </c>
      <c r="AL10" s="15" t="s">
        <v>52</v>
      </c>
      <c r="AM10" s="12" t="s">
        <v>56</v>
      </c>
      <c r="AN10" s="12" t="s">
        <v>286</v>
      </c>
      <c r="AO10" s="18">
        <f t="shared" si="3"/>
        <v>54911195</v>
      </c>
      <c r="AP10" s="18">
        <v>16814184.800000001</v>
      </c>
      <c r="AQ10" s="18">
        <f t="shared" si="4"/>
        <v>38097010.200000003</v>
      </c>
      <c r="AR10" s="19">
        <f t="shared" si="1"/>
        <v>0.3062068636459287</v>
      </c>
      <c r="AS10" s="19">
        <f t="shared" si="2"/>
        <v>0.69379313635407136</v>
      </c>
    </row>
    <row r="11" spans="1:45" ht="90" x14ac:dyDescent="0.25">
      <c r="A11" s="12">
        <v>4</v>
      </c>
      <c r="B11" s="14" t="s">
        <v>126</v>
      </c>
      <c r="C11" s="12" t="s">
        <v>127</v>
      </c>
      <c r="D11" s="13" t="s">
        <v>65</v>
      </c>
      <c r="E11" s="22" t="s">
        <v>68</v>
      </c>
      <c r="F11" s="21">
        <v>93290543</v>
      </c>
      <c r="G11" s="22" t="s">
        <v>128</v>
      </c>
      <c r="H11" s="12" t="s">
        <v>50</v>
      </c>
      <c r="I11" s="25" t="s">
        <v>51</v>
      </c>
      <c r="J11" s="12" t="s">
        <v>108</v>
      </c>
      <c r="K11" s="12">
        <v>3124</v>
      </c>
      <c r="L11" s="16">
        <v>45309</v>
      </c>
      <c r="M11" s="23">
        <v>45634000</v>
      </c>
      <c r="N11" s="12">
        <v>4424</v>
      </c>
      <c r="O11" s="16">
        <v>45323</v>
      </c>
      <c r="P11" s="31">
        <v>45634000</v>
      </c>
      <c r="Q11" s="31">
        <v>45634000</v>
      </c>
      <c r="R11" s="16">
        <v>45320</v>
      </c>
      <c r="S11" s="16">
        <v>45322</v>
      </c>
      <c r="T11" s="16">
        <v>45337</v>
      </c>
      <c r="U11" s="16">
        <v>45646</v>
      </c>
      <c r="V11" s="24">
        <f t="shared" si="5"/>
        <v>309</v>
      </c>
      <c r="W11" s="16">
        <v>45335</v>
      </c>
      <c r="X11" s="25" t="s">
        <v>129</v>
      </c>
      <c r="Y11" s="28">
        <v>45777</v>
      </c>
      <c r="Z11" s="27" t="s">
        <v>130</v>
      </c>
      <c r="AA11" s="33" t="s">
        <v>131</v>
      </c>
      <c r="AB11" s="17">
        <v>0</v>
      </c>
      <c r="AC11" s="17">
        <v>0</v>
      </c>
      <c r="AD11" s="29"/>
      <c r="AE11" s="29"/>
      <c r="AF11" s="17">
        <v>0</v>
      </c>
      <c r="AG11" s="29"/>
      <c r="AH11" s="17">
        <v>0</v>
      </c>
      <c r="AI11" s="20"/>
      <c r="AJ11" s="20">
        <v>242001149</v>
      </c>
      <c r="AK11" s="22" t="s">
        <v>67</v>
      </c>
      <c r="AL11" s="13" t="s">
        <v>48</v>
      </c>
      <c r="AM11" s="12" t="s">
        <v>49</v>
      </c>
      <c r="AN11" s="12" t="s">
        <v>286</v>
      </c>
      <c r="AO11" s="18">
        <f t="shared" si="3"/>
        <v>45634000</v>
      </c>
      <c r="AP11" s="18">
        <v>22817000</v>
      </c>
      <c r="AQ11" s="18">
        <f t="shared" si="4"/>
        <v>22817000</v>
      </c>
      <c r="AR11" s="19">
        <f t="shared" si="1"/>
        <v>0.5</v>
      </c>
      <c r="AS11" s="19">
        <f t="shared" si="2"/>
        <v>0.5</v>
      </c>
    </row>
    <row r="12" spans="1:45" ht="105" x14ac:dyDescent="0.25">
      <c r="A12" s="12">
        <v>5</v>
      </c>
      <c r="B12" s="14" t="s">
        <v>132</v>
      </c>
      <c r="C12" s="12" t="s">
        <v>133</v>
      </c>
      <c r="D12" s="13" t="s">
        <v>65</v>
      </c>
      <c r="E12" s="22" t="s">
        <v>70</v>
      </c>
      <c r="F12" s="21">
        <v>52993380</v>
      </c>
      <c r="G12" s="22" t="s">
        <v>134</v>
      </c>
      <c r="H12" s="12" t="s">
        <v>50</v>
      </c>
      <c r="I12" s="25" t="s">
        <v>51</v>
      </c>
      <c r="J12" s="12" t="s">
        <v>108</v>
      </c>
      <c r="K12" s="12">
        <v>824</v>
      </c>
      <c r="L12" s="16">
        <v>45307</v>
      </c>
      <c r="M12" s="23">
        <v>48000000</v>
      </c>
      <c r="N12" s="12">
        <v>4524</v>
      </c>
      <c r="O12" s="16">
        <v>45323</v>
      </c>
      <c r="P12" s="23">
        <v>48000000</v>
      </c>
      <c r="Q12" s="23">
        <v>48000000</v>
      </c>
      <c r="R12" s="16">
        <v>45321</v>
      </c>
      <c r="S12" s="16">
        <v>45322</v>
      </c>
      <c r="T12" s="16">
        <v>45330</v>
      </c>
      <c r="U12" s="16">
        <v>45646</v>
      </c>
      <c r="V12" s="24">
        <f t="shared" si="5"/>
        <v>316</v>
      </c>
      <c r="W12" s="16">
        <v>45330</v>
      </c>
      <c r="X12" s="25" t="s">
        <v>135</v>
      </c>
      <c r="Y12" s="28">
        <v>45778</v>
      </c>
      <c r="Z12" s="27" t="s">
        <v>136</v>
      </c>
      <c r="AA12" s="33" t="s">
        <v>137</v>
      </c>
      <c r="AB12" s="17">
        <v>0</v>
      </c>
      <c r="AC12" s="17">
        <v>0</v>
      </c>
      <c r="AD12" s="29"/>
      <c r="AE12" s="29"/>
      <c r="AF12" s="17">
        <v>0</v>
      </c>
      <c r="AG12" s="29"/>
      <c r="AH12" s="17">
        <v>0</v>
      </c>
      <c r="AI12" s="20"/>
      <c r="AJ12" s="20">
        <v>242000950</v>
      </c>
      <c r="AK12" s="22" t="s">
        <v>67</v>
      </c>
      <c r="AL12" s="13" t="s">
        <v>52</v>
      </c>
      <c r="AM12" s="12" t="s">
        <v>49</v>
      </c>
      <c r="AN12" s="12" t="s">
        <v>286</v>
      </c>
      <c r="AO12" s="18">
        <f t="shared" si="3"/>
        <v>48000000</v>
      </c>
      <c r="AP12" s="18">
        <v>21600000</v>
      </c>
      <c r="AQ12" s="18">
        <f t="shared" si="4"/>
        <v>26400000</v>
      </c>
      <c r="AR12" s="19">
        <f t="shared" si="1"/>
        <v>0.45</v>
      </c>
      <c r="AS12" s="19">
        <f t="shared" si="2"/>
        <v>0.55000000000000004</v>
      </c>
    </row>
    <row r="13" spans="1:45" ht="90" x14ac:dyDescent="0.25">
      <c r="A13" s="12">
        <v>6</v>
      </c>
      <c r="B13" s="14" t="s">
        <v>138</v>
      </c>
      <c r="C13" s="12" t="s">
        <v>139</v>
      </c>
      <c r="D13" s="13" t="s">
        <v>101</v>
      </c>
      <c r="E13" s="22" t="s">
        <v>140</v>
      </c>
      <c r="F13" s="21">
        <v>17073167</v>
      </c>
      <c r="G13" s="22" t="s">
        <v>141</v>
      </c>
      <c r="H13" s="12" t="s">
        <v>50</v>
      </c>
      <c r="I13" s="25" t="s">
        <v>51</v>
      </c>
      <c r="J13" s="12" t="s">
        <v>108</v>
      </c>
      <c r="K13" s="12">
        <v>2524</v>
      </c>
      <c r="L13" s="16">
        <v>45308</v>
      </c>
      <c r="M13" s="23">
        <v>36974000</v>
      </c>
      <c r="N13" s="12">
        <v>4824</v>
      </c>
      <c r="O13" s="16">
        <v>45324</v>
      </c>
      <c r="P13" s="23">
        <v>36974000</v>
      </c>
      <c r="Q13" s="31">
        <v>36974000</v>
      </c>
      <c r="R13" s="16">
        <v>45322</v>
      </c>
      <c r="S13" s="16">
        <v>45323</v>
      </c>
      <c r="T13" s="16">
        <v>45327</v>
      </c>
      <c r="U13" s="16">
        <v>45539</v>
      </c>
      <c r="V13" s="24">
        <f t="shared" si="5"/>
        <v>212</v>
      </c>
      <c r="W13" s="16">
        <v>45327</v>
      </c>
      <c r="X13" s="25" t="s">
        <v>135</v>
      </c>
      <c r="Y13" s="28">
        <v>45658</v>
      </c>
      <c r="Z13" s="24">
        <v>3011305</v>
      </c>
      <c r="AA13" s="33" t="s">
        <v>142</v>
      </c>
      <c r="AB13" s="17">
        <v>0</v>
      </c>
      <c r="AC13" s="17">
        <v>0</v>
      </c>
      <c r="AD13" s="29"/>
      <c r="AE13" s="29"/>
      <c r="AF13" s="17">
        <v>0</v>
      </c>
      <c r="AG13" s="29"/>
      <c r="AH13" s="17">
        <v>0</v>
      </c>
      <c r="AI13" s="20"/>
      <c r="AJ13" s="20">
        <v>242000740</v>
      </c>
      <c r="AK13" s="22" t="s">
        <v>382</v>
      </c>
      <c r="AL13" s="13" t="s">
        <v>52</v>
      </c>
      <c r="AM13" s="12" t="s">
        <v>49</v>
      </c>
      <c r="AN13" s="12" t="s">
        <v>286</v>
      </c>
      <c r="AO13" s="18">
        <f t="shared" si="3"/>
        <v>36974000</v>
      </c>
      <c r="AP13" s="18">
        <v>26821354</v>
      </c>
      <c r="AQ13" s="18">
        <f t="shared" si="4"/>
        <v>10152646</v>
      </c>
      <c r="AR13" s="19">
        <f t="shared" si="1"/>
        <v>0.7254112078758046</v>
      </c>
      <c r="AS13" s="19">
        <f t="shared" si="2"/>
        <v>0.2745887921241954</v>
      </c>
    </row>
    <row r="14" spans="1:45" ht="105" x14ac:dyDescent="0.25">
      <c r="A14" s="12">
        <v>7</v>
      </c>
      <c r="B14" s="14" t="s">
        <v>143</v>
      </c>
      <c r="C14" s="12" t="s">
        <v>144</v>
      </c>
      <c r="D14" s="13" t="s">
        <v>62</v>
      </c>
      <c r="E14" s="22" t="s">
        <v>84</v>
      </c>
      <c r="F14" s="12" t="s">
        <v>85</v>
      </c>
      <c r="G14" s="22" t="s">
        <v>86</v>
      </c>
      <c r="H14" s="12" t="s">
        <v>50</v>
      </c>
      <c r="I14" s="25" t="s">
        <v>51</v>
      </c>
      <c r="J14" s="12" t="s">
        <v>108</v>
      </c>
      <c r="K14" s="12">
        <v>2324</v>
      </c>
      <c r="L14" s="16">
        <v>45308</v>
      </c>
      <c r="M14" s="23">
        <v>48200000</v>
      </c>
      <c r="N14" s="12">
        <v>4924</v>
      </c>
      <c r="O14" s="16">
        <v>45324</v>
      </c>
      <c r="P14" s="23">
        <v>48200000</v>
      </c>
      <c r="Q14" s="31">
        <v>48200000</v>
      </c>
      <c r="R14" s="16">
        <v>45322</v>
      </c>
      <c r="S14" s="16">
        <v>45323</v>
      </c>
      <c r="T14" s="16">
        <v>45331</v>
      </c>
      <c r="U14" s="16">
        <v>45636</v>
      </c>
      <c r="V14" s="24">
        <f t="shared" si="5"/>
        <v>305</v>
      </c>
      <c r="W14" s="16">
        <v>45328</v>
      </c>
      <c r="X14" s="25" t="s">
        <v>122</v>
      </c>
      <c r="Y14" s="25" t="s">
        <v>145</v>
      </c>
      <c r="Z14" s="24" t="s">
        <v>146</v>
      </c>
      <c r="AA14" s="33" t="s">
        <v>147</v>
      </c>
      <c r="AB14" s="17">
        <v>0</v>
      </c>
      <c r="AC14" s="17">
        <v>0</v>
      </c>
      <c r="AD14" s="29"/>
      <c r="AE14" s="29"/>
      <c r="AF14" s="17">
        <v>0</v>
      </c>
      <c r="AG14" s="29"/>
      <c r="AH14" s="17">
        <v>0</v>
      </c>
      <c r="AI14" s="20"/>
      <c r="AJ14" s="20">
        <v>242000944</v>
      </c>
      <c r="AK14" s="20" t="s">
        <v>63</v>
      </c>
      <c r="AL14" s="13" t="s">
        <v>87</v>
      </c>
      <c r="AM14" s="12" t="s">
        <v>56</v>
      </c>
      <c r="AN14" s="12" t="s">
        <v>286</v>
      </c>
      <c r="AO14" s="18">
        <f t="shared" si="3"/>
        <v>48200000</v>
      </c>
      <c r="AP14" s="18">
        <v>0</v>
      </c>
      <c r="AQ14" s="18">
        <f t="shared" si="4"/>
        <v>48200000</v>
      </c>
      <c r="AR14" s="19">
        <f t="shared" si="1"/>
        <v>0</v>
      </c>
      <c r="AS14" s="19">
        <f t="shared" si="2"/>
        <v>1</v>
      </c>
    </row>
    <row r="15" spans="1:45" ht="105" x14ac:dyDescent="0.25">
      <c r="A15" s="12">
        <v>8</v>
      </c>
      <c r="B15" s="14" t="s">
        <v>148</v>
      </c>
      <c r="C15" s="12" t="s">
        <v>149</v>
      </c>
      <c r="D15" s="13" t="s">
        <v>65</v>
      </c>
      <c r="E15" s="22" t="s">
        <v>66</v>
      </c>
      <c r="F15" s="21">
        <v>76626831</v>
      </c>
      <c r="G15" s="22" t="s">
        <v>150</v>
      </c>
      <c r="H15" s="12" t="s">
        <v>50</v>
      </c>
      <c r="I15" s="25" t="s">
        <v>51</v>
      </c>
      <c r="J15" s="12" t="s">
        <v>108</v>
      </c>
      <c r="K15" s="12">
        <v>924</v>
      </c>
      <c r="L15" s="16">
        <v>45307</v>
      </c>
      <c r="M15" s="23">
        <v>29920000</v>
      </c>
      <c r="N15" s="12">
        <v>6324</v>
      </c>
      <c r="O15" s="16">
        <v>45331</v>
      </c>
      <c r="P15" s="23">
        <v>29920000</v>
      </c>
      <c r="Q15" s="31">
        <v>29920000</v>
      </c>
      <c r="R15" s="16">
        <v>45322</v>
      </c>
      <c r="S15" s="16">
        <v>45328</v>
      </c>
      <c r="T15" s="16">
        <v>45335</v>
      </c>
      <c r="U15" s="16">
        <v>45653</v>
      </c>
      <c r="V15" s="24">
        <f t="shared" si="5"/>
        <v>318</v>
      </c>
      <c r="W15" s="16">
        <v>45334</v>
      </c>
      <c r="X15" s="25" t="s">
        <v>151</v>
      </c>
      <c r="Y15" s="28">
        <v>45755</v>
      </c>
      <c r="Z15" s="27" t="s">
        <v>152</v>
      </c>
      <c r="AA15" s="33" t="s">
        <v>153</v>
      </c>
      <c r="AB15" s="17">
        <v>0</v>
      </c>
      <c r="AC15" s="17">
        <v>0</v>
      </c>
      <c r="AD15" s="29"/>
      <c r="AE15" s="29"/>
      <c r="AF15" s="17">
        <v>0</v>
      </c>
      <c r="AG15" s="29"/>
      <c r="AH15" s="17">
        <v>0</v>
      </c>
      <c r="AI15" s="20"/>
      <c r="AJ15" s="20">
        <v>242001075</v>
      </c>
      <c r="AK15" s="22" t="s">
        <v>67</v>
      </c>
      <c r="AL15" s="13" t="s">
        <v>287</v>
      </c>
      <c r="AM15" s="12" t="s">
        <v>49</v>
      </c>
      <c r="AN15" s="12" t="s">
        <v>286</v>
      </c>
      <c r="AO15" s="18">
        <f t="shared" si="3"/>
        <v>29920000</v>
      </c>
      <c r="AP15" s="18">
        <v>12920000</v>
      </c>
      <c r="AQ15" s="18">
        <f t="shared" si="4"/>
        <v>17000000</v>
      </c>
      <c r="AR15" s="19">
        <f t="shared" si="1"/>
        <v>0.43181818181818182</v>
      </c>
      <c r="AS15" s="19">
        <f t="shared" si="2"/>
        <v>0.56818181818181823</v>
      </c>
    </row>
    <row r="16" spans="1:45" ht="90" x14ac:dyDescent="0.25">
      <c r="A16" s="12">
        <v>9</v>
      </c>
      <c r="B16" s="14" t="s">
        <v>154</v>
      </c>
      <c r="C16" s="12" t="s">
        <v>155</v>
      </c>
      <c r="D16" s="13" t="s">
        <v>59</v>
      </c>
      <c r="E16" s="22" t="s">
        <v>60</v>
      </c>
      <c r="F16" s="21">
        <v>1118290257</v>
      </c>
      <c r="G16" s="22" t="s">
        <v>156</v>
      </c>
      <c r="H16" s="12" t="s">
        <v>50</v>
      </c>
      <c r="I16" s="25" t="s">
        <v>51</v>
      </c>
      <c r="J16" s="12" t="s">
        <v>108</v>
      </c>
      <c r="K16" s="12">
        <v>2724</v>
      </c>
      <c r="L16" s="16">
        <v>45308</v>
      </c>
      <c r="M16" s="23">
        <v>60500000</v>
      </c>
      <c r="N16" s="12">
        <v>2724</v>
      </c>
      <c r="O16" s="16">
        <v>45323</v>
      </c>
      <c r="P16" s="23">
        <v>31694724</v>
      </c>
      <c r="Q16" s="31">
        <v>31694724</v>
      </c>
      <c r="R16" s="16">
        <v>45321</v>
      </c>
      <c r="S16" s="16">
        <v>45322</v>
      </c>
      <c r="T16" s="16">
        <v>45324</v>
      </c>
      <c r="U16" s="16">
        <v>45597</v>
      </c>
      <c r="V16" s="24">
        <f t="shared" si="5"/>
        <v>273</v>
      </c>
      <c r="W16" s="16">
        <v>45323</v>
      </c>
      <c r="X16" s="25" t="s">
        <v>129</v>
      </c>
      <c r="Y16" s="28">
        <v>45636</v>
      </c>
      <c r="Z16" s="24" t="s">
        <v>157</v>
      </c>
      <c r="AA16" s="33" t="s">
        <v>158</v>
      </c>
      <c r="AB16" s="72">
        <v>2</v>
      </c>
      <c r="AC16" s="73" t="s">
        <v>647</v>
      </c>
      <c r="AD16" s="29">
        <v>45504</v>
      </c>
      <c r="AE16" s="29"/>
      <c r="AF16" s="17">
        <v>15847362</v>
      </c>
      <c r="AG16" s="29"/>
      <c r="AH16" s="17">
        <v>0</v>
      </c>
      <c r="AI16" s="20"/>
      <c r="AJ16" s="20">
        <v>242000647</v>
      </c>
      <c r="AK16" s="20" t="s">
        <v>92</v>
      </c>
      <c r="AL16" s="13" t="s">
        <v>48</v>
      </c>
      <c r="AM16" s="12" t="s">
        <v>49</v>
      </c>
      <c r="AN16" s="12" t="s">
        <v>286</v>
      </c>
      <c r="AO16" s="18">
        <f>+Q16+AF16-AH16</f>
        <v>47542086</v>
      </c>
      <c r="AP16" s="18">
        <v>26412270</v>
      </c>
      <c r="AQ16" s="18">
        <f t="shared" si="4"/>
        <v>21129816</v>
      </c>
      <c r="AR16" s="19">
        <f t="shared" si="1"/>
        <v>0.55555555555555558</v>
      </c>
      <c r="AS16" s="19">
        <f t="shared" si="2"/>
        <v>0.44444444444444442</v>
      </c>
    </row>
    <row r="17" spans="1:45" ht="42.75" x14ac:dyDescent="0.25">
      <c r="A17" s="12">
        <v>10</v>
      </c>
      <c r="B17" s="14" t="s">
        <v>159</v>
      </c>
      <c r="C17" s="12" t="s">
        <v>160</v>
      </c>
      <c r="D17" s="13" t="s">
        <v>44</v>
      </c>
      <c r="E17" s="22" t="s">
        <v>161</v>
      </c>
      <c r="F17" s="21">
        <v>830095213</v>
      </c>
      <c r="G17" s="22" t="s">
        <v>162</v>
      </c>
      <c r="H17" s="12" t="s">
        <v>45</v>
      </c>
      <c r="I17" s="25" t="s">
        <v>79</v>
      </c>
      <c r="J17" s="12" t="s">
        <v>108</v>
      </c>
      <c r="K17" s="12">
        <v>724</v>
      </c>
      <c r="L17" s="16">
        <v>45307</v>
      </c>
      <c r="M17" s="23">
        <v>9000000</v>
      </c>
      <c r="N17" s="12">
        <v>4324</v>
      </c>
      <c r="O17" s="16">
        <v>45322</v>
      </c>
      <c r="P17" s="23">
        <v>9000000</v>
      </c>
      <c r="Q17" s="31">
        <v>9000000</v>
      </c>
      <c r="R17" s="16" t="s">
        <v>46</v>
      </c>
      <c r="S17" s="16" t="s">
        <v>46</v>
      </c>
      <c r="T17" s="16">
        <v>45324</v>
      </c>
      <c r="U17" s="16">
        <v>45657</v>
      </c>
      <c r="V17" s="24">
        <f t="shared" si="5"/>
        <v>333</v>
      </c>
      <c r="W17" s="16">
        <v>45324</v>
      </c>
      <c r="X17" s="25" t="s">
        <v>163</v>
      </c>
      <c r="Y17" s="28" t="s">
        <v>164</v>
      </c>
      <c r="Z17" s="24">
        <v>2053670</v>
      </c>
      <c r="AA17" s="16" t="s">
        <v>46</v>
      </c>
      <c r="AB17" s="17">
        <v>0</v>
      </c>
      <c r="AC17" s="17">
        <v>0</v>
      </c>
      <c r="AD17" s="29"/>
      <c r="AE17" s="29"/>
      <c r="AF17" s="17">
        <v>0</v>
      </c>
      <c r="AG17" s="29"/>
      <c r="AH17" s="17">
        <v>0</v>
      </c>
      <c r="AI17" s="20"/>
      <c r="AJ17" s="20">
        <v>242000764</v>
      </c>
      <c r="AK17" s="22" t="s">
        <v>287</v>
      </c>
      <c r="AL17" s="13" t="s">
        <v>87</v>
      </c>
      <c r="AM17" s="12" t="s">
        <v>56</v>
      </c>
      <c r="AN17" s="12" t="s">
        <v>286</v>
      </c>
      <c r="AO17" s="18">
        <f t="shared" ref="AO17:AO18" si="6">+Q17+AF17-AH17</f>
        <v>9000000</v>
      </c>
      <c r="AP17" s="18">
        <v>3830487.8</v>
      </c>
      <c r="AQ17" s="18">
        <f t="shared" si="4"/>
        <v>5169512.2</v>
      </c>
      <c r="AR17" s="19">
        <f t="shared" si="1"/>
        <v>0.42560975555555552</v>
      </c>
      <c r="AS17" s="19">
        <f t="shared" si="2"/>
        <v>0.57439024444444442</v>
      </c>
    </row>
    <row r="18" spans="1:45" ht="105" x14ac:dyDescent="0.25">
      <c r="A18" s="12">
        <v>11</v>
      </c>
      <c r="B18" s="14" t="s">
        <v>165</v>
      </c>
      <c r="C18" s="12" t="s">
        <v>166</v>
      </c>
      <c r="D18" s="13" t="s">
        <v>65</v>
      </c>
      <c r="E18" s="22" t="s">
        <v>167</v>
      </c>
      <c r="F18" s="21" t="s">
        <v>168</v>
      </c>
      <c r="G18" s="22" t="s">
        <v>169</v>
      </c>
      <c r="H18" s="12" t="s">
        <v>170</v>
      </c>
      <c r="I18" s="25" t="s">
        <v>51</v>
      </c>
      <c r="J18" s="12" t="s">
        <v>108</v>
      </c>
      <c r="K18" s="12">
        <v>1624</v>
      </c>
      <c r="L18" s="16">
        <v>45307</v>
      </c>
      <c r="M18" s="23">
        <v>30000000</v>
      </c>
      <c r="N18" s="12">
        <v>8624</v>
      </c>
      <c r="O18" s="16">
        <v>45336</v>
      </c>
      <c r="P18" s="23">
        <v>14848000</v>
      </c>
      <c r="Q18" s="31">
        <v>14848000</v>
      </c>
      <c r="R18" s="16">
        <v>45329</v>
      </c>
      <c r="S18" s="16">
        <v>45331</v>
      </c>
      <c r="T18" s="16">
        <v>45351</v>
      </c>
      <c r="U18" s="16">
        <v>45653</v>
      </c>
      <c r="V18" s="24">
        <f t="shared" si="5"/>
        <v>302</v>
      </c>
      <c r="W18" s="16">
        <v>45335</v>
      </c>
      <c r="X18" s="25" t="s">
        <v>171</v>
      </c>
      <c r="Y18" s="28" t="s">
        <v>172</v>
      </c>
      <c r="Z18" s="27" t="s">
        <v>173</v>
      </c>
      <c r="AA18" s="33" t="s">
        <v>174</v>
      </c>
      <c r="AB18" s="17">
        <v>0</v>
      </c>
      <c r="AC18" s="17">
        <v>0</v>
      </c>
      <c r="AD18" s="29"/>
      <c r="AE18" s="29"/>
      <c r="AF18" s="17">
        <v>0</v>
      </c>
      <c r="AG18" s="29"/>
      <c r="AH18" s="17">
        <v>0</v>
      </c>
      <c r="AI18" s="20"/>
      <c r="AJ18" s="20">
        <v>242001699</v>
      </c>
      <c r="AK18" s="22" t="s">
        <v>61</v>
      </c>
      <c r="AL18" s="13" t="s">
        <v>287</v>
      </c>
      <c r="AM18" s="12" t="s">
        <v>56</v>
      </c>
      <c r="AN18" s="12" t="s">
        <v>286</v>
      </c>
      <c r="AO18" s="18">
        <f t="shared" si="6"/>
        <v>14848000</v>
      </c>
      <c r="AP18" s="18">
        <v>3162500</v>
      </c>
      <c r="AQ18" s="18">
        <f t="shared" si="4"/>
        <v>11685500</v>
      </c>
      <c r="AR18" s="19">
        <f t="shared" si="1"/>
        <v>0.21299164870689655</v>
      </c>
      <c r="AS18" s="19">
        <f t="shared" si="2"/>
        <v>0.78700835129310343</v>
      </c>
    </row>
    <row r="19" spans="1:45" ht="57" x14ac:dyDescent="0.25">
      <c r="A19" s="12">
        <v>12</v>
      </c>
      <c r="B19" s="14" t="s">
        <v>175</v>
      </c>
      <c r="C19" s="12" t="s">
        <v>176</v>
      </c>
      <c r="D19" s="13" t="s">
        <v>44</v>
      </c>
      <c r="E19" s="22" t="s">
        <v>100</v>
      </c>
      <c r="F19" s="21">
        <v>860067479</v>
      </c>
      <c r="G19" s="22" t="s">
        <v>177</v>
      </c>
      <c r="H19" s="12" t="s">
        <v>45</v>
      </c>
      <c r="I19" s="25" t="s">
        <v>51</v>
      </c>
      <c r="J19" s="12" t="s">
        <v>108</v>
      </c>
      <c r="K19" s="12">
        <v>424</v>
      </c>
      <c r="L19" s="16">
        <v>45306</v>
      </c>
      <c r="M19" s="23">
        <v>200000000</v>
      </c>
      <c r="N19" s="12">
        <v>6724</v>
      </c>
      <c r="O19" s="16">
        <v>45334</v>
      </c>
      <c r="P19" s="23">
        <v>118063291.95999999</v>
      </c>
      <c r="Q19" s="31">
        <v>118063291.95999999</v>
      </c>
      <c r="R19" s="16" t="s">
        <v>46</v>
      </c>
      <c r="S19" s="16" t="s">
        <v>46</v>
      </c>
      <c r="T19" s="16">
        <v>45335</v>
      </c>
      <c r="U19" s="16">
        <v>45596</v>
      </c>
      <c r="V19" s="24">
        <f t="shared" si="5"/>
        <v>261</v>
      </c>
      <c r="W19" s="16">
        <v>45334</v>
      </c>
      <c r="X19" s="25" t="s">
        <v>178</v>
      </c>
      <c r="Y19" s="28" t="s">
        <v>179</v>
      </c>
      <c r="Z19" s="27" t="s">
        <v>180</v>
      </c>
      <c r="AA19" s="16" t="s">
        <v>46</v>
      </c>
      <c r="AB19" s="72">
        <v>1</v>
      </c>
      <c r="AC19" s="17" t="s">
        <v>545</v>
      </c>
      <c r="AD19" s="29">
        <v>45468</v>
      </c>
      <c r="AE19" s="29">
        <v>45468</v>
      </c>
      <c r="AF19" s="17">
        <v>58568542.140000001</v>
      </c>
      <c r="AG19" s="29"/>
      <c r="AH19" s="17">
        <v>0</v>
      </c>
      <c r="AI19" s="20"/>
      <c r="AJ19" s="20">
        <v>242001095</v>
      </c>
      <c r="AK19" s="22" t="s">
        <v>546</v>
      </c>
      <c r="AL19" s="13" t="s">
        <v>87</v>
      </c>
      <c r="AM19" s="12" t="s">
        <v>56</v>
      </c>
      <c r="AN19" s="12" t="s">
        <v>286</v>
      </c>
      <c r="AO19" s="18">
        <f>+Q19+AF19-AH19</f>
        <v>176631834.09999999</v>
      </c>
      <c r="AP19" s="18">
        <v>59456403.760000005</v>
      </c>
      <c r="AQ19" s="18">
        <f t="shared" si="4"/>
        <v>117175430.33999999</v>
      </c>
      <c r="AR19" s="19">
        <f t="shared" si="1"/>
        <v>0.33661204993398192</v>
      </c>
      <c r="AS19" s="19">
        <f t="shared" si="2"/>
        <v>0.66338795006601814</v>
      </c>
    </row>
    <row r="20" spans="1:45" ht="105" x14ac:dyDescent="0.25">
      <c r="A20" s="12">
        <v>13</v>
      </c>
      <c r="B20" s="14" t="s">
        <v>181</v>
      </c>
      <c r="C20" s="12" t="s">
        <v>182</v>
      </c>
      <c r="D20" s="22" t="s">
        <v>53</v>
      </c>
      <c r="E20" s="22" t="s">
        <v>69</v>
      </c>
      <c r="F20" s="21" t="s">
        <v>183</v>
      </c>
      <c r="G20" s="22" t="s">
        <v>184</v>
      </c>
      <c r="H20" s="12" t="s">
        <v>50</v>
      </c>
      <c r="I20" s="25" t="s">
        <v>51</v>
      </c>
      <c r="J20" s="12" t="s">
        <v>108</v>
      </c>
      <c r="K20" s="12">
        <v>2924</v>
      </c>
      <c r="L20" s="16">
        <v>45309</v>
      </c>
      <c r="M20" s="23">
        <v>87843000</v>
      </c>
      <c r="N20" s="12">
        <v>13024</v>
      </c>
      <c r="O20" s="16">
        <v>45344</v>
      </c>
      <c r="P20" s="23">
        <v>87843000</v>
      </c>
      <c r="Q20" s="31">
        <v>87843000</v>
      </c>
      <c r="R20" s="16">
        <v>45341</v>
      </c>
      <c r="S20" s="16">
        <v>45342</v>
      </c>
      <c r="T20" s="16">
        <v>45348</v>
      </c>
      <c r="U20" s="16">
        <v>45636</v>
      </c>
      <c r="V20" s="24">
        <f t="shared" si="5"/>
        <v>288</v>
      </c>
      <c r="W20" s="16">
        <v>45345</v>
      </c>
      <c r="X20" s="25" t="s">
        <v>185</v>
      </c>
      <c r="Y20" s="28" t="s">
        <v>186</v>
      </c>
      <c r="Z20" s="24" t="s">
        <v>187</v>
      </c>
      <c r="AA20" s="33" t="s">
        <v>188</v>
      </c>
      <c r="AB20" s="17">
        <v>0</v>
      </c>
      <c r="AC20" s="17">
        <v>0</v>
      </c>
      <c r="AD20" s="29"/>
      <c r="AE20" s="29"/>
      <c r="AF20" s="17">
        <v>0</v>
      </c>
      <c r="AG20" s="29"/>
      <c r="AH20" s="17">
        <v>0</v>
      </c>
      <c r="AI20" s="20"/>
      <c r="AJ20" s="20">
        <v>242001560</v>
      </c>
      <c r="AK20" s="13" t="s">
        <v>55</v>
      </c>
      <c r="AL20" s="13" t="s">
        <v>52</v>
      </c>
      <c r="AM20" s="12" t="s">
        <v>56</v>
      </c>
      <c r="AN20" s="12" t="s">
        <v>286</v>
      </c>
      <c r="AO20" s="18">
        <f t="shared" ref="AO20:AO83" si="7">+Q20+AF20-AH20</f>
        <v>87843000</v>
      </c>
      <c r="AP20" s="18">
        <v>43921500</v>
      </c>
      <c r="AQ20" s="18">
        <f t="shared" si="4"/>
        <v>43921500</v>
      </c>
      <c r="AR20" s="19">
        <f t="shared" si="1"/>
        <v>0.5</v>
      </c>
      <c r="AS20" s="19">
        <f t="shared" si="2"/>
        <v>0.5</v>
      </c>
    </row>
    <row r="21" spans="1:45" ht="105" x14ac:dyDescent="0.25">
      <c r="A21" s="12">
        <v>14</v>
      </c>
      <c r="B21" s="14" t="s">
        <v>189</v>
      </c>
      <c r="C21" s="12" t="s">
        <v>190</v>
      </c>
      <c r="D21" s="22" t="s">
        <v>59</v>
      </c>
      <c r="E21" s="22" t="s">
        <v>191</v>
      </c>
      <c r="F21" s="21" t="s">
        <v>192</v>
      </c>
      <c r="G21" s="22" t="s">
        <v>193</v>
      </c>
      <c r="H21" s="12" t="s">
        <v>50</v>
      </c>
      <c r="I21" s="25" t="s">
        <v>51</v>
      </c>
      <c r="J21" s="12" t="s">
        <v>108</v>
      </c>
      <c r="K21" s="12">
        <v>3424</v>
      </c>
      <c r="L21" s="16">
        <v>45315</v>
      </c>
      <c r="M21" s="23">
        <v>2400000</v>
      </c>
      <c r="N21" s="12">
        <v>16624</v>
      </c>
      <c r="O21" s="16">
        <v>45359</v>
      </c>
      <c r="P21" s="23">
        <v>2400000</v>
      </c>
      <c r="Q21" s="31">
        <v>2400000</v>
      </c>
      <c r="R21" s="16">
        <v>45341</v>
      </c>
      <c r="S21" s="16">
        <v>45358</v>
      </c>
      <c r="T21" s="16">
        <v>45363</v>
      </c>
      <c r="U21" s="16">
        <v>45657</v>
      </c>
      <c r="V21" s="24">
        <f t="shared" si="5"/>
        <v>294</v>
      </c>
      <c r="W21" s="16" t="s">
        <v>46</v>
      </c>
      <c r="X21" s="25" t="s">
        <v>46</v>
      </c>
      <c r="Y21" s="28" t="s">
        <v>46</v>
      </c>
      <c r="Z21" s="24" t="s">
        <v>46</v>
      </c>
      <c r="AA21" s="33" t="s">
        <v>194</v>
      </c>
      <c r="AB21" s="17">
        <v>0</v>
      </c>
      <c r="AC21" s="17">
        <v>0</v>
      </c>
      <c r="AD21" s="29"/>
      <c r="AE21" s="29"/>
      <c r="AF21" s="17">
        <v>0</v>
      </c>
      <c r="AG21" s="29"/>
      <c r="AH21" s="17">
        <v>0</v>
      </c>
      <c r="AI21" s="20"/>
      <c r="AJ21" s="20">
        <v>242002095</v>
      </c>
      <c r="AK21" s="13" t="s">
        <v>64</v>
      </c>
      <c r="AL21" s="13" t="s">
        <v>287</v>
      </c>
      <c r="AM21" s="12" t="s">
        <v>56</v>
      </c>
      <c r="AN21" s="12" t="s">
        <v>286</v>
      </c>
      <c r="AO21" s="18">
        <f t="shared" si="7"/>
        <v>2400000</v>
      </c>
      <c r="AP21" s="18">
        <v>0</v>
      </c>
      <c r="AQ21" s="18">
        <f t="shared" si="4"/>
        <v>2400000</v>
      </c>
      <c r="AR21" s="19">
        <f t="shared" si="1"/>
        <v>0</v>
      </c>
      <c r="AS21" s="19">
        <f t="shared" si="2"/>
        <v>1</v>
      </c>
    </row>
    <row r="22" spans="1:45" ht="28.5" x14ac:dyDescent="0.25">
      <c r="A22" s="12">
        <v>15</v>
      </c>
      <c r="B22" s="14" t="s">
        <v>195</v>
      </c>
      <c r="C22" s="12" t="s">
        <v>196</v>
      </c>
      <c r="D22" s="13" t="s">
        <v>44</v>
      </c>
      <c r="E22" s="22" t="s">
        <v>103</v>
      </c>
      <c r="F22" s="21">
        <v>860007336</v>
      </c>
      <c r="G22" s="22" t="s">
        <v>197</v>
      </c>
      <c r="H22" s="12" t="s">
        <v>45</v>
      </c>
      <c r="I22" s="25" t="s">
        <v>81</v>
      </c>
      <c r="J22" s="12" t="s">
        <v>108</v>
      </c>
      <c r="K22" s="12">
        <v>3724</v>
      </c>
      <c r="L22" s="16">
        <v>45316</v>
      </c>
      <c r="M22" s="23">
        <v>36000000</v>
      </c>
      <c r="N22" s="12">
        <v>9824</v>
      </c>
      <c r="O22" s="16">
        <v>45338</v>
      </c>
      <c r="P22" s="23">
        <v>31357200</v>
      </c>
      <c r="Q22" s="31">
        <v>31357200</v>
      </c>
      <c r="R22" s="16" t="s">
        <v>46</v>
      </c>
      <c r="S22" s="16" t="s">
        <v>46</v>
      </c>
      <c r="T22" s="16">
        <v>45343</v>
      </c>
      <c r="U22" s="16">
        <v>45387</v>
      </c>
      <c r="V22" s="24">
        <f t="shared" si="5"/>
        <v>44</v>
      </c>
      <c r="W22" s="16" t="s">
        <v>46</v>
      </c>
      <c r="X22" s="16" t="s">
        <v>46</v>
      </c>
      <c r="Y22" s="16" t="s">
        <v>46</v>
      </c>
      <c r="Z22" s="16" t="s">
        <v>46</v>
      </c>
      <c r="AA22" s="16" t="s">
        <v>46</v>
      </c>
      <c r="AB22" s="17">
        <v>0</v>
      </c>
      <c r="AC22" s="17">
        <v>0</v>
      </c>
      <c r="AD22" s="29"/>
      <c r="AE22" s="29"/>
      <c r="AF22" s="17">
        <v>0</v>
      </c>
      <c r="AG22" s="29"/>
      <c r="AH22" s="17">
        <v>0</v>
      </c>
      <c r="AI22" s="20"/>
      <c r="AJ22" s="32">
        <v>242001447</v>
      </c>
      <c r="AK22" s="22" t="s">
        <v>47</v>
      </c>
      <c r="AL22" s="13" t="s">
        <v>87</v>
      </c>
      <c r="AM22" s="12" t="s">
        <v>56</v>
      </c>
      <c r="AN22" s="12" t="s">
        <v>286</v>
      </c>
      <c r="AO22" s="18">
        <f t="shared" si="7"/>
        <v>31357200</v>
      </c>
      <c r="AP22" s="18">
        <v>31357200</v>
      </c>
      <c r="AQ22" s="18">
        <f t="shared" si="4"/>
        <v>0</v>
      </c>
      <c r="AR22" s="19">
        <f t="shared" si="1"/>
        <v>1</v>
      </c>
      <c r="AS22" s="19">
        <f t="shared" si="2"/>
        <v>0</v>
      </c>
    </row>
    <row r="23" spans="1:45" ht="75" x14ac:dyDescent="0.25">
      <c r="A23" s="12">
        <v>16</v>
      </c>
      <c r="B23" s="14" t="s">
        <v>198</v>
      </c>
      <c r="C23" s="12" t="s">
        <v>199</v>
      </c>
      <c r="D23" s="22" t="s">
        <v>53</v>
      </c>
      <c r="E23" s="22" t="s">
        <v>54</v>
      </c>
      <c r="F23" s="30" t="s">
        <v>200</v>
      </c>
      <c r="G23" s="22" t="s">
        <v>201</v>
      </c>
      <c r="H23" s="12" t="s">
        <v>50</v>
      </c>
      <c r="I23" s="25" t="s">
        <v>51</v>
      </c>
      <c r="J23" s="12" t="s">
        <v>108</v>
      </c>
      <c r="K23" s="12">
        <v>14224</v>
      </c>
      <c r="L23" s="16">
        <v>45342</v>
      </c>
      <c r="M23" s="23">
        <v>9208815</v>
      </c>
      <c r="N23" s="12">
        <v>15724</v>
      </c>
      <c r="O23" s="16">
        <v>45357</v>
      </c>
      <c r="P23" s="23">
        <v>9208815</v>
      </c>
      <c r="Q23" s="31">
        <v>9208815</v>
      </c>
      <c r="R23" s="16">
        <v>45355</v>
      </c>
      <c r="S23" s="16">
        <v>45356</v>
      </c>
      <c r="T23" s="16">
        <v>45362</v>
      </c>
      <c r="U23" s="16">
        <v>45636</v>
      </c>
      <c r="V23" s="24">
        <f t="shared" si="5"/>
        <v>274</v>
      </c>
      <c r="W23" s="16">
        <v>45358</v>
      </c>
      <c r="X23" s="25" t="s">
        <v>202</v>
      </c>
      <c r="Y23" s="28" t="s">
        <v>203</v>
      </c>
      <c r="Z23" s="24" t="s">
        <v>204</v>
      </c>
      <c r="AA23" s="33" t="s">
        <v>205</v>
      </c>
      <c r="AB23" s="17">
        <v>0</v>
      </c>
      <c r="AC23" s="17">
        <v>0</v>
      </c>
      <c r="AD23" s="29"/>
      <c r="AE23" s="29"/>
      <c r="AF23" s="17">
        <v>0</v>
      </c>
      <c r="AG23" s="29"/>
      <c r="AH23" s="17">
        <v>0</v>
      </c>
      <c r="AI23" s="20"/>
      <c r="AJ23" s="20">
        <v>242002030</v>
      </c>
      <c r="AK23" s="13" t="s">
        <v>288</v>
      </c>
      <c r="AL23" s="13" t="s">
        <v>87</v>
      </c>
      <c r="AM23" s="12" t="s">
        <v>56</v>
      </c>
      <c r="AN23" s="12" t="s">
        <v>286</v>
      </c>
      <c r="AO23" s="18">
        <f t="shared" si="7"/>
        <v>9208815</v>
      </c>
      <c r="AP23" s="18">
        <v>0</v>
      </c>
      <c r="AQ23" s="18">
        <f t="shared" si="4"/>
        <v>9208815</v>
      </c>
      <c r="AR23" s="19">
        <f t="shared" si="1"/>
        <v>0</v>
      </c>
      <c r="AS23" s="19">
        <f t="shared" si="2"/>
        <v>1</v>
      </c>
    </row>
    <row r="24" spans="1:45" ht="105" x14ac:dyDescent="0.25">
      <c r="A24" s="12">
        <v>17</v>
      </c>
      <c r="B24" s="14" t="s">
        <v>206</v>
      </c>
      <c r="C24" s="12" t="s">
        <v>207</v>
      </c>
      <c r="D24" s="22" t="s">
        <v>53</v>
      </c>
      <c r="E24" s="22" t="s">
        <v>208</v>
      </c>
      <c r="F24" s="32" t="s">
        <v>209</v>
      </c>
      <c r="G24" s="22" t="s">
        <v>210</v>
      </c>
      <c r="H24" s="12" t="s">
        <v>50</v>
      </c>
      <c r="I24" s="25" t="s">
        <v>51</v>
      </c>
      <c r="J24" s="12" t="s">
        <v>108</v>
      </c>
      <c r="K24" s="12">
        <v>3324</v>
      </c>
      <c r="L24" s="16">
        <v>45314</v>
      </c>
      <c r="M24" s="23">
        <v>209623660</v>
      </c>
      <c r="N24" s="12">
        <v>16824</v>
      </c>
      <c r="O24" s="16">
        <v>45362</v>
      </c>
      <c r="P24" s="23">
        <v>209623660</v>
      </c>
      <c r="Q24" s="31">
        <v>209623660</v>
      </c>
      <c r="R24" s="16">
        <v>45355</v>
      </c>
      <c r="S24" s="16">
        <v>45362</v>
      </c>
      <c r="T24" s="16">
        <v>45383</v>
      </c>
      <c r="U24" s="16">
        <v>45636</v>
      </c>
      <c r="V24" s="24">
        <f t="shared" si="5"/>
        <v>253</v>
      </c>
      <c r="W24" s="16">
        <v>45371</v>
      </c>
      <c r="X24" s="25" t="s">
        <v>211</v>
      </c>
      <c r="Y24" s="28" t="s">
        <v>145</v>
      </c>
      <c r="Z24" s="24" t="s">
        <v>212</v>
      </c>
      <c r="AA24" s="33" t="s">
        <v>213</v>
      </c>
      <c r="AB24" s="17">
        <v>0</v>
      </c>
      <c r="AC24" s="17">
        <v>0</v>
      </c>
      <c r="AD24" s="29"/>
      <c r="AE24" s="29"/>
      <c r="AF24" s="17">
        <v>0</v>
      </c>
      <c r="AG24" s="29"/>
      <c r="AH24" s="17">
        <v>0</v>
      </c>
      <c r="AI24" s="20"/>
      <c r="AJ24" s="20">
        <v>242002673</v>
      </c>
      <c r="AK24" s="13" t="s">
        <v>289</v>
      </c>
      <c r="AL24" s="13" t="s">
        <v>48</v>
      </c>
      <c r="AM24" s="12" t="s">
        <v>56</v>
      </c>
      <c r="AN24" s="12" t="s">
        <v>286</v>
      </c>
      <c r="AO24" s="18">
        <f t="shared" si="7"/>
        <v>209623660</v>
      </c>
      <c r="AP24" s="18">
        <v>0</v>
      </c>
      <c r="AQ24" s="18">
        <f t="shared" si="4"/>
        <v>209623660</v>
      </c>
      <c r="AR24" s="19">
        <f t="shared" si="1"/>
        <v>0</v>
      </c>
      <c r="AS24" s="19">
        <f t="shared" si="2"/>
        <v>1</v>
      </c>
    </row>
    <row r="25" spans="1:45" ht="105" x14ac:dyDescent="0.25">
      <c r="A25" s="12">
        <v>18</v>
      </c>
      <c r="B25" s="14" t="s">
        <v>214</v>
      </c>
      <c r="C25" s="12" t="s">
        <v>215</v>
      </c>
      <c r="D25" s="22" t="s">
        <v>216</v>
      </c>
      <c r="E25" s="22" t="s">
        <v>217</v>
      </c>
      <c r="F25" s="30" t="s">
        <v>218</v>
      </c>
      <c r="G25" s="22" t="s">
        <v>219</v>
      </c>
      <c r="H25" s="12" t="s">
        <v>50</v>
      </c>
      <c r="I25" s="25" t="s">
        <v>51</v>
      </c>
      <c r="J25" s="12" t="s">
        <v>108</v>
      </c>
      <c r="K25" s="12">
        <v>4824</v>
      </c>
      <c r="L25" s="16">
        <v>45321</v>
      </c>
      <c r="M25" s="23">
        <v>1655573000</v>
      </c>
      <c r="N25" s="12">
        <v>17324</v>
      </c>
      <c r="O25" s="16">
        <v>45363</v>
      </c>
      <c r="P25" s="23">
        <v>1655573000</v>
      </c>
      <c r="Q25" s="31">
        <v>1655573000</v>
      </c>
      <c r="R25" s="16">
        <v>45356</v>
      </c>
      <c r="S25" s="16">
        <v>45363</v>
      </c>
      <c r="T25" s="16">
        <v>45366</v>
      </c>
      <c r="U25" s="16">
        <v>45646</v>
      </c>
      <c r="V25" s="24">
        <f t="shared" si="5"/>
        <v>280</v>
      </c>
      <c r="W25" s="16">
        <v>45365</v>
      </c>
      <c r="X25" s="25" t="s">
        <v>220</v>
      </c>
      <c r="Y25" s="28" t="s">
        <v>221</v>
      </c>
      <c r="Z25" s="27" t="s">
        <v>222</v>
      </c>
      <c r="AA25" s="33" t="s">
        <v>223</v>
      </c>
      <c r="AB25" s="17">
        <v>0</v>
      </c>
      <c r="AC25" s="17">
        <v>0</v>
      </c>
      <c r="AD25" s="29"/>
      <c r="AE25" s="29"/>
      <c r="AF25" s="17">
        <v>0</v>
      </c>
      <c r="AG25" s="29"/>
      <c r="AH25" s="17">
        <v>0</v>
      </c>
      <c r="AI25" s="20"/>
      <c r="AJ25" s="20">
        <v>242002350</v>
      </c>
      <c r="AK25" s="13" t="s">
        <v>290</v>
      </c>
      <c r="AL25" s="13" t="s">
        <v>287</v>
      </c>
      <c r="AM25" s="12" t="s">
        <v>56</v>
      </c>
      <c r="AN25" s="12" t="s">
        <v>286</v>
      </c>
      <c r="AO25" s="18">
        <f t="shared" si="7"/>
        <v>1655573000</v>
      </c>
      <c r="AP25" s="18">
        <v>115224738</v>
      </c>
      <c r="AQ25" s="18">
        <f t="shared" si="4"/>
        <v>1540348262</v>
      </c>
      <c r="AR25" s="19">
        <f t="shared" si="1"/>
        <v>6.9598101684431909E-2</v>
      </c>
      <c r="AS25" s="19">
        <f t="shared" si="2"/>
        <v>0.93040189831556808</v>
      </c>
    </row>
    <row r="26" spans="1:45" ht="105" x14ac:dyDescent="0.25">
      <c r="A26" s="12">
        <v>19</v>
      </c>
      <c r="B26" s="14" t="s">
        <v>224</v>
      </c>
      <c r="C26" s="12" t="s">
        <v>225</v>
      </c>
      <c r="D26" s="22" t="s">
        <v>226</v>
      </c>
      <c r="E26" s="22" t="s">
        <v>227</v>
      </c>
      <c r="F26" s="21" t="s">
        <v>98</v>
      </c>
      <c r="G26" s="22" t="s">
        <v>228</v>
      </c>
      <c r="H26" s="12" t="s">
        <v>50</v>
      </c>
      <c r="I26" s="25" t="s">
        <v>51</v>
      </c>
      <c r="J26" s="12" t="s">
        <v>108</v>
      </c>
      <c r="K26" s="12">
        <v>14024</v>
      </c>
      <c r="L26" s="16">
        <v>45341</v>
      </c>
      <c r="M26" s="23">
        <v>340000000</v>
      </c>
      <c r="N26" s="12">
        <v>18324</v>
      </c>
      <c r="O26" s="16">
        <v>45364</v>
      </c>
      <c r="P26" s="23">
        <v>339884468</v>
      </c>
      <c r="Q26" s="31">
        <v>339884468</v>
      </c>
      <c r="R26" s="16">
        <v>45362</v>
      </c>
      <c r="S26" s="16">
        <v>45364</v>
      </c>
      <c r="T26" s="16">
        <v>45369</v>
      </c>
      <c r="U26" s="16">
        <v>45636</v>
      </c>
      <c r="V26" s="24">
        <f t="shared" si="5"/>
        <v>267</v>
      </c>
      <c r="W26" s="16">
        <v>45366</v>
      </c>
      <c r="X26" s="25" t="s">
        <v>229</v>
      </c>
      <c r="Y26" s="28" t="s">
        <v>145</v>
      </c>
      <c r="Z26" s="24" t="s">
        <v>230</v>
      </c>
      <c r="AA26" s="33" t="s">
        <v>231</v>
      </c>
      <c r="AB26" s="17">
        <v>0</v>
      </c>
      <c r="AC26" s="17">
        <v>0</v>
      </c>
      <c r="AD26" s="29"/>
      <c r="AE26" s="29"/>
      <c r="AF26" s="17">
        <v>0</v>
      </c>
      <c r="AG26" s="29"/>
      <c r="AH26" s="17">
        <v>0</v>
      </c>
      <c r="AI26" s="20"/>
      <c r="AJ26" s="20">
        <v>242002390</v>
      </c>
      <c r="AK26" s="13" t="s">
        <v>291</v>
      </c>
      <c r="AL26" s="13" t="s">
        <v>52</v>
      </c>
      <c r="AM26" s="12" t="s">
        <v>56</v>
      </c>
      <c r="AN26" s="12" t="s">
        <v>286</v>
      </c>
      <c r="AO26" s="18">
        <f t="shared" si="7"/>
        <v>339884468</v>
      </c>
      <c r="AP26" s="18">
        <v>132702850</v>
      </c>
      <c r="AQ26" s="18">
        <f t="shared" si="4"/>
        <v>207181618</v>
      </c>
      <c r="AR26" s="19">
        <f t="shared" si="1"/>
        <v>0.39043516987072208</v>
      </c>
      <c r="AS26" s="19">
        <f t="shared" si="2"/>
        <v>0.60956483012927798</v>
      </c>
    </row>
    <row r="27" spans="1:45" ht="105" x14ac:dyDescent="0.25">
      <c r="A27" s="12">
        <v>20</v>
      </c>
      <c r="B27" s="14" t="s">
        <v>232</v>
      </c>
      <c r="C27" s="12" t="s">
        <v>233</v>
      </c>
      <c r="D27" s="13" t="s">
        <v>71</v>
      </c>
      <c r="E27" s="22" t="s">
        <v>72</v>
      </c>
      <c r="F27" s="21" t="s">
        <v>73</v>
      </c>
      <c r="G27" s="22" t="s">
        <v>234</v>
      </c>
      <c r="H27" s="12" t="s">
        <v>50</v>
      </c>
      <c r="I27" s="25" t="s">
        <v>51</v>
      </c>
      <c r="J27" s="12" t="s">
        <v>108</v>
      </c>
      <c r="K27" s="12">
        <v>5024</v>
      </c>
      <c r="L27" s="16">
        <v>45321</v>
      </c>
      <c r="M27" s="23">
        <v>8232000</v>
      </c>
      <c r="N27" s="12">
        <v>29924</v>
      </c>
      <c r="O27" s="16">
        <v>45370</v>
      </c>
      <c r="P27" s="23">
        <v>8146320</v>
      </c>
      <c r="Q27" s="31">
        <v>8146320</v>
      </c>
      <c r="R27" s="16">
        <v>45364</v>
      </c>
      <c r="S27" s="16">
        <v>45369</v>
      </c>
      <c r="T27" s="16">
        <v>45392</v>
      </c>
      <c r="U27" s="16">
        <v>45625</v>
      </c>
      <c r="V27" s="24">
        <f t="shared" si="5"/>
        <v>233</v>
      </c>
      <c r="W27" s="16">
        <v>45384</v>
      </c>
      <c r="X27" s="25" t="s">
        <v>235</v>
      </c>
      <c r="Y27" s="28" t="s">
        <v>236</v>
      </c>
      <c r="Z27" s="24" t="s">
        <v>237</v>
      </c>
      <c r="AA27" s="33" t="s">
        <v>238</v>
      </c>
      <c r="AB27" s="17">
        <v>0</v>
      </c>
      <c r="AC27" s="17">
        <v>0</v>
      </c>
      <c r="AD27" s="29"/>
      <c r="AE27" s="29"/>
      <c r="AF27" s="17">
        <v>0</v>
      </c>
      <c r="AG27" s="29"/>
      <c r="AH27" s="17">
        <v>0</v>
      </c>
      <c r="AI27" s="20"/>
      <c r="AJ27" s="20">
        <v>242002985</v>
      </c>
      <c r="AK27" s="13" t="s">
        <v>74</v>
      </c>
      <c r="AL27" s="13" t="s">
        <v>48</v>
      </c>
      <c r="AM27" s="12" t="s">
        <v>56</v>
      </c>
      <c r="AN27" s="12" t="s">
        <v>286</v>
      </c>
      <c r="AO27" s="18">
        <f t="shared" si="7"/>
        <v>8146320</v>
      </c>
      <c r="AP27" s="18">
        <v>0</v>
      </c>
      <c r="AQ27" s="18">
        <f t="shared" si="4"/>
        <v>8146320</v>
      </c>
      <c r="AR27" s="19">
        <f t="shared" si="1"/>
        <v>0</v>
      </c>
      <c r="AS27" s="19">
        <f t="shared" si="2"/>
        <v>1</v>
      </c>
    </row>
    <row r="28" spans="1:45" ht="75" x14ac:dyDescent="0.25">
      <c r="A28" s="12">
        <v>21</v>
      </c>
      <c r="B28" s="14" t="s">
        <v>239</v>
      </c>
      <c r="C28" s="12" t="s">
        <v>240</v>
      </c>
      <c r="D28" s="13" t="s">
        <v>62</v>
      </c>
      <c r="E28" s="22" t="s">
        <v>241</v>
      </c>
      <c r="F28" s="21">
        <v>79834487</v>
      </c>
      <c r="G28" s="22" t="s">
        <v>242</v>
      </c>
      <c r="H28" s="12" t="s">
        <v>50</v>
      </c>
      <c r="I28" s="25" t="s">
        <v>51</v>
      </c>
      <c r="J28" s="12" t="s">
        <v>108</v>
      </c>
      <c r="K28" s="12">
        <v>5724</v>
      </c>
      <c r="L28" s="16">
        <v>45324</v>
      </c>
      <c r="M28" s="23">
        <v>38500000</v>
      </c>
      <c r="N28" s="12">
        <v>19124</v>
      </c>
      <c r="O28" s="16">
        <v>45365</v>
      </c>
      <c r="P28" s="23">
        <v>34650000</v>
      </c>
      <c r="Q28" s="31">
        <v>34650000</v>
      </c>
      <c r="R28" s="16">
        <v>45364</v>
      </c>
      <c r="S28" s="16">
        <v>45364</v>
      </c>
      <c r="T28" s="16">
        <v>45366</v>
      </c>
      <c r="U28" s="16">
        <v>45640</v>
      </c>
      <c r="V28" s="24">
        <f t="shared" si="5"/>
        <v>274</v>
      </c>
      <c r="W28" s="16">
        <v>45365</v>
      </c>
      <c r="X28" s="25" t="s">
        <v>243</v>
      </c>
      <c r="Y28" s="28">
        <v>45761</v>
      </c>
      <c r="Z28" s="24" t="s">
        <v>244</v>
      </c>
      <c r="AA28" s="33" t="s">
        <v>325</v>
      </c>
      <c r="AB28" s="17">
        <v>0</v>
      </c>
      <c r="AC28" s="17">
        <v>0</v>
      </c>
      <c r="AD28" s="29"/>
      <c r="AE28" s="29"/>
      <c r="AF28" s="17">
        <v>0</v>
      </c>
      <c r="AG28" s="29"/>
      <c r="AH28" s="17">
        <v>0</v>
      </c>
      <c r="AI28" s="20"/>
      <c r="AJ28" s="20">
        <v>242002329</v>
      </c>
      <c r="AK28" s="13" t="s">
        <v>292</v>
      </c>
      <c r="AL28" s="13" t="s">
        <v>287</v>
      </c>
      <c r="AM28" s="12" t="s">
        <v>56</v>
      </c>
      <c r="AN28" s="12" t="s">
        <v>286</v>
      </c>
      <c r="AO28" s="18">
        <f t="shared" si="7"/>
        <v>34650000</v>
      </c>
      <c r="AP28" s="18">
        <v>15400000</v>
      </c>
      <c r="AQ28" s="18">
        <f t="shared" si="4"/>
        <v>19250000</v>
      </c>
      <c r="AR28" s="19">
        <f t="shared" si="1"/>
        <v>0.44444444444444442</v>
      </c>
      <c r="AS28" s="19">
        <f t="shared" si="2"/>
        <v>0.55555555555555558</v>
      </c>
    </row>
    <row r="29" spans="1:45" ht="90" x14ac:dyDescent="0.25">
      <c r="A29" s="12">
        <v>22</v>
      </c>
      <c r="B29" s="14" t="s">
        <v>245</v>
      </c>
      <c r="C29" s="12" t="s">
        <v>246</v>
      </c>
      <c r="D29" s="13" t="s">
        <v>82</v>
      </c>
      <c r="E29" s="22" t="s">
        <v>93</v>
      </c>
      <c r="F29" s="21" t="s">
        <v>94</v>
      </c>
      <c r="G29" s="22" t="s">
        <v>247</v>
      </c>
      <c r="H29" s="12" t="s">
        <v>50</v>
      </c>
      <c r="I29" s="25" t="s">
        <v>51</v>
      </c>
      <c r="J29" s="12" t="s">
        <v>108</v>
      </c>
      <c r="K29" s="12">
        <v>9124</v>
      </c>
      <c r="L29" s="16">
        <v>45329</v>
      </c>
      <c r="M29" s="23">
        <v>55480000</v>
      </c>
      <c r="N29" s="12">
        <v>39324</v>
      </c>
      <c r="O29" s="16">
        <v>45397</v>
      </c>
      <c r="P29" s="23">
        <v>55480000</v>
      </c>
      <c r="Q29" s="31">
        <v>55480000</v>
      </c>
      <c r="R29" s="16">
        <v>45386</v>
      </c>
      <c r="S29" s="16">
        <v>45392</v>
      </c>
      <c r="T29" s="16">
        <v>45406</v>
      </c>
      <c r="U29" s="16">
        <v>45631</v>
      </c>
      <c r="V29" s="24">
        <f t="shared" si="5"/>
        <v>225</v>
      </c>
      <c r="W29" s="16">
        <v>45399</v>
      </c>
      <c r="X29" s="25" t="s">
        <v>248</v>
      </c>
      <c r="Y29" s="28" t="s">
        <v>249</v>
      </c>
      <c r="Z29" s="27" t="s">
        <v>250</v>
      </c>
      <c r="AA29" s="33" t="s">
        <v>251</v>
      </c>
      <c r="AB29" s="17">
        <v>0</v>
      </c>
      <c r="AC29" s="17">
        <v>0</v>
      </c>
      <c r="AD29" s="29"/>
      <c r="AE29" s="29"/>
      <c r="AF29" s="17">
        <v>0</v>
      </c>
      <c r="AG29" s="29"/>
      <c r="AH29" s="17">
        <v>0</v>
      </c>
      <c r="AI29" s="20"/>
      <c r="AJ29" s="20">
        <v>242003605</v>
      </c>
      <c r="AK29" s="13" t="s">
        <v>293</v>
      </c>
      <c r="AL29" s="13" t="s">
        <v>87</v>
      </c>
      <c r="AM29" s="12" t="s">
        <v>56</v>
      </c>
      <c r="AN29" s="12" t="s">
        <v>286</v>
      </c>
      <c r="AO29" s="18">
        <f t="shared" si="7"/>
        <v>55480000</v>
      </c>
      <c r="AP29" s="18">
        <v>3921129</v>
      </c>
      <c r="AQ29" s="18">
        <f t="shared" si="4"/>
        <v>51558871</v>
      </c>
      <c r="AR29" s="19">
        <f t="shared" si="1"/>
        <v>7.0676441961067052E-2</v>
      </c>
      <c r="AS29" s="19">
        <f t="shared" si="2"/>
        <v>0.92932355803893296</v>
      </c>
    </row>
    <row r="30" spans="1:45" ht="105" x14ac:dyDescent="0.25">
      <c r="A30" s="12">
        <v>23</v>
      </c>
      <c r="B30" s="14" t="s">
        <v>252</v>
      </c>
      <c r="C30" s="12" t="s">
        <v>253</v>
      </c>
      <c r="D30" s="13" t="s">
        <v>82</v>
      </c>
      <c r="E30" s="22" t="s">
        <v>254</v>
      </c>
      <c r="F30" s="21" t="s">
        <v>255</v>
      </c>
      <c r="G30" s="22" t="s">
        <v>256</v>
      </c>
      <c r="H30" s="12" t="s">
        <v>170</v>
      </c>
      <c r="I30" s="25" t="s">
        <v>51</v>
      </c>
      <c r="J30" s="12" t="s">
        <v>108</v>
      </c>
      <c r="K30" s="12">
        <v>3924</v>
      </c>
      <c r="L30" s="16">
        <v>45316</v>
      </c>
      <c r="M30" s="23">
        <v>5500000</v>
      </c>
      <c r="N30" s="12">
        <v>34724</v>
      </c>
      <c r="O30" s="16">
        <v>45384</v>
      </c>
      <c r="P30" s="23">
        <v>5500000</v>
      </c>
      <c r="Q30" s="23">
        <v>5500000</v>
      </c>
      <c r="R30" s="16">
        <v>45366</v>
      </c>
      <c r="S30" s="16">
        <v>45370</v>
      </c>
      <c r="T30" s="16">
        <v>45393</v>
      </c>
      <c r="U30" s="16">
        <v>45639</v>
      </c>
      <c r="V30" s="24">
        <f t="shared" si="5"/>
        <v>246</v>
      </c>
      <c r="W30" s="16">
        <v>45387</v>
      </c>
      <c r="X30" s="25" t="s">
        <v>257</v>
      </c>
      <c r="Y30" s="28" t="s">
        <v>258</v>
      </c>
      <c r="Z30" s="27" t="s">
        <v>259</v>
      </c>
      <c r="AA30" s="33" t="s">
        <v>260</v>
      </c>
      <c r="AB30" s="17">
        <v>0</v>
      </c>
      <c r="AC30" s="17">
        <v>0</v>
      </c>
      <c r="AD30" s="29"/>
      <c r="AE30" s="29"/>
      <c r="AF30" s="17">
        <v>0</v>
      </c>
      <c r="AG30" s="29"/>
      <c r="AH30" s="17">
        <v>0</v>
      </c>
      <c r="AI30" s="20"/>
      <c r="AJ30" s="20">
        <v>242003082</v>
      </c>
      <c r="AK30" s="22" t="s">
        <v>546</v>
      </c>
      <c r="AL30" s="13" t="s">
        <v>48</v>
      </c>
      <c r="AM30" s="12" t="s">
        <v>56</v>
      </c>
      <c r="AN30" s="12" t="s">
        <v>286</v>
      </c>
      <c r="AO30" s="18">
        <f t="shared" si="7"/>
        <v>5500000</v>
      </c>
      <c r="AP30" s="18">
        <v>860000</v>
      </c>
      <c r="AQ30" s="18">
        <f t="shared" si="4"/>
        <v>4640000</v>
      </c>
      <c r="AR30" s="19">
        <f t="shared" si="1"/>
        <v>0.15636363636363637</v>
      </c>
      <c r="AS30" s="19">
        <f t="shared" si="2"/>
        <v>0.84363636363636363</v>
      </c>
    </row>
    <row r="31" spans="1:45" ht="105" x14ac:dyDescent="0.25">
      <c r="A31" s="12">
        <v>24</v>
      </c>
      <c r="B31" s="14" t="s">
        <v>261</v>
      </c>
      <c r="C31" s="12" t="s">
        <v>262</v>
      </c>
      <c r="D31" s="13" t="s">
        <v>82</v>
      </c>
      <c r="E31" s="22" t="s">
        <v>263</v>
      </c>
      <c r="F31" s="21" t="s">
        <v>99</v>
      </c>
      <c r="G31" s="22" t="s">
        <v>264</v>
      </c>
      <c r="H31" s="12" t="s">
        <v>50</v>
      </c>
      <c r="I31" s="25" t="s">
        <v>51</v>
      </c>
      <c r="J31" s="12" t="s">
        <v>108</v>
      </c>
      <c r="K31" s="12">
        <v>8224</v>
      </c>
      <c r="L31" s="16">
        <v>45329</v>
      </c>
      <c r="M31" s="23">
        <v>46165000</v>
      </c>
      <c r="N31" s="12">
        <v>35524</v>
      </c>
      <c r="O31" s="16">
        <v>45385</v>
      </c>
      <c r="P31" s="23">
        <v>46165000</v>
      </c>
      <c r="Q31" s="31">
        <v>46165000</v>
      </c>
      <c r="R31" s="16">
        <v>45371</v>
      </c>
      <c r="S31" s="16">
        <v>45384</v>
      </c>
      <c r="T31" s="16">
        <v>45401</v>
      </c>
      <c r="U31" s="16">
        <v>45631</v>
      </c>
      <c r="V31" s="24">
        <f t="shared" si="5"/>
        <v>230</v>
      </c>
      <c r="W31" s="16">
        <v>45397</v>
      </c>
      <c r="X31" s="25" t="s">
        <v>265</v>
      </c>
      <c r="Y31" s="28" t="s">
        <v>266</v>
      </c>
      <c r="Z31" s="27" t="s">
        <v>267</v>
      </c>
      <c r="AA31" s="33" t="s">
        <v>268</v>
      </c>
      <c r="AB31" s="17">
        <v>0</v>
      </c>
      <c r="AC31" s="17">
        <v>0</v>
      </c>
      <c r="AD31" s="29"/>
      <c r="AE31" s="29"/>
      <c r="AF31" s="17">
        <v>0</v>
      </c>
      <c r="AG31" s="29"/>
      <c r="AH31" s="17">
        <v>0</v>
      </c>
      <c r="AI31" s="20"/>
      <c r="AJ31" s="20">
        <v>242003317</v>
      </c>
      <c r="AK31" s="13" t="s">
        <v>294</v>
      </c>
      <c r="AL31" s="13" t="s">
        <v>287</v>
      </c>
      <c r="AM31" s="12" t="s">
        <v>56</v>
      </c>
      <c r="AN31" s="12" t="s">
        <v>286</v>
      </c>
      <c r="AO31" s="18">
        <f t="shared" si="7"/>
        <v>46165000</v>
      </c>
      <c r="AP31" s="18">
        <v>0</v>
      </c>
      <c r="AQ31" s="18">
        <f t="shared" si="4"/>
        <v>46165000</v>
      </c>
      <c r="AR31" s="19">
        <f t="shared" si="1"/>
        <v>0</v>
      </c>
      <c r="AS31" s="19">
        <f t="shared" si="2"/>
        <v>1</v>
      </c>
    </row>
    <row r="32" spans="1:45" ht="105" x14ac:dyDescent="0.25">
      <c r="A32" s="12">
        <v>25</v>
      </c>
      <c r="B32" s="14" t="s">
        <v>269</v>
      </c>
      <c r="C32" s="12" t="s">
        <v>270</v>
      </c>
      <c r="D32" s="13" t="s">
        <v>62</v>
      </c>
      <c r="E32" s="22" t="s">
        <v>547</v>
      </c>
      <c r="F32" s="21">
        <v>1030692485</v>
      </c>
      <c r="G32" s="22" t="s">
        <v>271</v>
      </c>
      <c r="H32" s="12" t="s">
        <v>50</v>
      </c>
      <c r="I32" s="25" t="s">
        <v>51</v>
      </c>
      <c r="J32" s="12" t="s">
        <v>108</v>
      </c>
      <c r="K32" s="12">
        <v>10224</v>
      </c>
      <c r="L32" s="16">
        <v>45331</v>
      </c>
      <c r="M32" s="23">
        <v>38500000</v>
      </c>
      <c r="N32" s="12">
        <v>34424</v>
      </c>
      <c r="O32" s="16">
        <v>45373</v>
      </c>
      <c r="P32" s="23">
        <v>34650000</v>
      </c>
      <c r="Q32" s="23">
        <v>34650000</v>
      </c>
      <c r="R32" s="16">
        <v>45372</v>
      </c>
      <c r="S32" s="16">
        <v>45372</v>
      </c>
      <c r="T32" s="16">
        <v>45373</v>
      </c>
      <c r="U32" s="16">
        <v>45647</v>
      </c>
      <c r="V32" s="24">
        <f t="shared" si="5"/>
        <v>274</v>
      </c>
      <c r="W32" s="16">
        <v>45373</v>
      </c>
      <c r="X32" s="25" t="s">
        <v>272</v>
      </c>
      <c r="Y32" s="28">
        <v>45777</v>
      </c>
      <c r="Z32" s="24" t="s">
        <v>273</v>
      </c>
      <c r="AA32" s="33" t="s">
        <v>274</v>
      </c>
      <c r="AB32" s="17">
        <v>0</v>
      </c>
      <c r="AC32" s="17">
        <v>0</v>
      </c>
      <c r="AD32" s="29"/>
      <c r="AE32" s="29"/>
      <c r="AF32" s="17">
        <v>0</v>
      </c>
      <c r="AG32" s="29"/>
      <c r="AH32" s="17">
        <v>0</v>
      </c>
      <c r="AI32" s="20"/>
      <c r="AJ32" s="20">
        <v>242002697</v>
      </c>
      <c r="AK32" s="13" t="s">
        <v>292</v>
      </c>
      <c r="AL32" s="13" t="s">
        <v>48</v>
      </c>
      <c r="AM32" s="12" t="s">
        <v>49</v>
      </c>
      <c r="AN32" s="12" t="s">
        <v>286</v>
      </c>
      <c r="AO32" s="18">
        <f t="shared" si="7"/>
        <v>34650000</v>
      </c>
      <c r="AP32" s="18">
        <v>15400000</v>
      </c>
      <c r="AQ32" s="18">
        <f t="shared" si="4"/>
        <v>19250000</v>
      </c>
      <c r="AR32" s="19">
        <f t="shared" si="1"/>
        <v>0.44444444444444442</v>
      </c>
      <c r="AS32" s="19">
        <f t="shared" si="2"/>
        <v>0.55555555555555558</v>
      </c>
    </row>
    <row r="33" spans="1:45" ht="42.75" x14ac:dyDescent="0.25">
      <c r="A33" s="12">
        <v>26</v>
      </c>
      <c r="B33" s="14" t="s">
        <v>275</v>
      </c>
      <c r="C33" s="12" t="s">
        <v>276</v>
      </c>
      <c r="D33" s="13" t="s">
        <v>44</v>
      </c>
      <c r="E33" s="22" t="s">
        <v>277</v>
      </c>
      <c r="F33" s="21">
        <v>900365660</v>
      </c>
      <c r="G33" s="22" t="s">
        <v>278</v>
      </c>
      <c r="H33" s="12" t="s">
        <v>45</v>
      </c>
      <c r="I33" s="25" t="s">
        <v>81</v>
      </c>
      <c r="J33" s="12" t="s">
        <v>108</v>
      </c>
      <c r="K33" s="12">
        <v>15624</v>
      </c>
      <c r="L33" s="16">
        <v>45349</v>
      </c>
      <c r="M33" s="23">
        <v>4100000</v>
      </c>
      <c r="N33" s="12">
        <v>34324</v>
      </c>
      <c r="O33" s="16">
        <v>45373</v>
      </c>
      <c r="P33" s="23">
        <v>2619484</v>
      </c>
      <c r="Q33" s="23">
        <v>2619484</v>
      </c>
      <c r="R33" s="16" t="s">
        <v>46</v>
      </c>
      <c r="S33" s="16" t="s">
        <v>46</v>
      </c>
      <c r="T33" s="16">
        <v>45385</v>
      </c>
      <c r="U33" s="16">
        <v>45405</v>
      </c>
      <c r="V33" s="24">
        <f t="shared" si="5"/>
        <v>20</v>
      </c>
      <c r="W33" s="16" t="s">
        <v>46</v>
      </c>
      <c r="X33" s="25" t="s">
        <v>46</v>
      </c>
      <c r="Y33" s="28" t="s">
        <v>46</v>
      </c>
      <c r="Z33" s="24" t="s">
        <v>46</v>
      </c>
      <c r="AA33" s="33" t="s">
        <v>46</v>
      </c>
      <c r="AB33" s="17">
        <v>0</v>
      </c>
      <c r="AC33" s="17">
        <v>0</v>
      </c>
      <c r="AD33" s="29"/>
      <c r="AE33" s="29"/>
      <c r="AF33" s="17">
        <v>0</v>
      </c>
      <c r="AG33" s="29"/>
      <c r="AH33" s="17">
        <v>0</v>
      </c>
      <c r="AI33" s="20"/>
      <c r="AJ33" s="20">
        <v>242002791</v>
      </c>
      <c r="AK33" s="22" t="s">
        <v>47</v>
      </c>
      <c r="AL33" s="13" t="s">
        <v>287</v>
      </c>
      <c r="AM33" s="12" t="s">
        <v>56</v>
      </c>
      <c r="AN33" s="12" t="s">
        <v>286</v>
      </c>
      <c r="AO33" s="18">
        <f t="shared" si="7"/>
        <v>2619484</v>
      </c>
      <c r="AP33" s="18">
        <v>2619484</v>
      </c>
      <c r="AQ33" s="18">
        <f t="shared" si="4"/>
        <v>0</v>
      </c>
      <c r="AR33" s="19">
        <f t="shared" si="1"/>
        <v>1</v>
      </c>
      <c r="AS33" s="19">
        <f t="shared" si="2"/>
        <v>0</v>
      </c>
    </row>
    <row r="34" spans="1:45" ht="90" x14ac:dyDescent="0.25">
      <c r="A34" s="12">
        <v>27</v>
      </c>
      <c r="B34" s="14" t="s">
        <v>279</v>
      </c>
      <c r="C34" s="12" t="s">
        <v>280</v>
      </c>
      <c r="D34" s="13" t="s">
        <v>75</v>
      </c>
      <c r="E34" s="22" t="s">
        <v>76</v>
      </c>
      <c r="F34" s="21" t="s">
        <v>77</v>
      </c>
      <c r="G34" s="22" t="s">
        <v>281</v>
      </c>
      <c r="H34" s="25" t="s">
        <v>78</v>
      </c>
      <c r="I34" s="25" t="s">
        <v>79</v>
      </c>
      <c r="J34" s="12" t="s">
        <v>108</v>
      </c>
      <c r="K34" s="12">
        <v>2124</v>
      </c>
      <c r="L34" s="16">
        <v>45308</v>
      </c>
      <c r="M34" s="23">
        <v>50000000</v>
      </c>
      <c r="N34" s="12">
        <v>35424</v>
      </c>
      <c r="O34" s="16">
        <v>45385</v>
      </c>
      <c r="P34" s="23">
        <v>50000000</v>
      </c>
      <c r="Q34" s="23">
        <v>50000000</v>
      </c>
      <c r="R34" s="16">
        <v>45373</v>
      </c>
      <c r="S34" s="16">
        <v>45385</v>
      </c>
      <c r="T34" s="16">
        <v>45391</v>
      </c>
      <c r="U34" s="16">
        <v>45639</v>
      </c>
      <c r="V34" s="24">
        <f t="shared" si="5"/>
        <v>248</v>
      </c>
      <c r="W34" s="16">
        <v>45387</v>
      </c>
      <c r="X34" s="25" t="s">
        <v>282</v>
      </c>
      <c r="Y34" s="28" t="s">
        <v>283</v>
      </c>
      <c r="Z34" s="24" t="s">
        <v>284</v>
      </c>
      <c r="AA34" s="33" t="s">
        <v>285</v>
      </c>
      <c r="AB34" s="17">
        <v>0</v>
      </c>
      <c r="AC34" s="17">
        <v>0</v>
      </c>
      <c r="AD34" s="29"/>
      <c r="AE34" s="29"/>
      <c r="AF34" s="17">
        <v>0</v>
      </c>
      <c r="AG34" s="29"/>
      <c r="AH34" s="17">
        <v>0</v>
      </c>
      <c r="AI34" s="20"/>
      <c r="AJ34" s="20">
        <v>242003081</v>
      </c>
      <c r="AK34" s="13" t="s">
        <v>80</v>
      </c>
      <c r="AL34" s="13" t="s">
        <v>48</v>
      </c>
      <c r="AM34" s="12" t="s">
        <v>56</v>
      </c>
      <c r="AN34" s="12" t="s">
        <v>286</v>
      </c>
      <c r="AO34" s="18">
        <f t="shared" si="7"/>
        <v>50000000</v>
      </c>
      <c r="AP34" s="18">
        <v>11473980</v>
      </c>
      <c r="AQ34" s="18">
        <f t="shared" si="4"/>
        <v>38526020</v>
      </c>
      <c r="AR34" s="19">
        <f t="shared" si="1"/>
        <v>0.22947960000000001</v>
      </c>
      <c r="AS34" s="19">
        <f t="shared" si="2"/>
        <v>0.77052039999999999</v>
      </c>
    </row>
    <row r="35" spans="1:45" ht="75" x14ac:dyDescent="0.25">
      <c r="A35" s="12">
        <v>28</v>
      </c>
      <c r="B35" s="14" t="s">
        <v>326</v>
      </c>
      <c r="C35" s="12" t="s">
        <v>327</v>
      </c>
      <c r="D35" s="13" t="s">
        <v>82</v>
      </c>
      <c r="E35" s="22" t="s">
        <v>328</v>
      </c>
      <c r="F35" s="21" t="s">
        <v>329</v>
      </c>
      <c r="G35" s="22" t="s">
        <v>330</v>
      </c>
      <c r="H35" s="12" t="s">
        <v>50</v>
      </c>
      <c r="I35" s="25" t="s">
        <v>51</v>
      </c>
      <c r="J35" s="12" t="s">
        <v>108</v>
      </c>
      <c r="K35" s="12">
        <v>9224</v>
      </c>
      <c r="L35" s="16">
        <v>45329</v>
      </c>
      <c r="M35" s="23">
        <v>48190000</v>
      </c>
      <c r="N35" s="12">
        <v>55524</v>
      </c>
      <c r="O35" s="16">
        <v>45429</v>
      </c>
      <c r="P35" s="23">
        <v>48164473</v>
      </c>
      <c r="Q35" s="23">
        <v>48164473</v>
      </c>
      <c r="R35" s="16">
        <v>45385</v>
      </c>
      <c r="S35" s="16">
        <v>45427</v>
      </c>
      <c r="T35" s="16">
        <v>45434</v>
      </c>
      <c r="U35" s="16">
        <v>45631</v>
      </c>
      <c r="V35" s="24">
        <f t="shared" si="5"/>
        <v>197</v>
      </c>
      <c r="W35" s="16">
        <v>45433</v>
      </c>
      <c r="X35" s="25" t="s">
        <v>331</v>
      </c>
      <c r="Y35" s="28" t="s">
        <v>332</v>
      </c>
      <c r="Z35" s="27" t="s">
        <v>333</v>
      </c>
      <c r="AA35" s="33" t="s">
        <v>334</v>
      </c>
      <c r="AB35" s="17">
        <v>0</v>
      </c>
      <c r="AC35" s="17">
        <v>0</v>
      </c>
      <c r="AD35" s="29"/>
      <c r="AE35" s="29"/>
      <c r="AF35" s="17">
        <v>0</v>
      </c>
      <c r="AG35" s="29"/>
      <c r="AH35" s="17">
        <v>0</v>
      </c>
      <c r="AI35" s="20"/>
      <c r="AJ35" s="20">
        <v>242004788</v>
      </c>
      <c r="AK35" s="13" t="s">
        <v>294</v>
      </c>
      <c r="AL35" s="13" t="s">
        <v>287</v>
      </c>
      <c r="AM35" s="12" t="s">
        <v>56</v>
      </c>
      <c r="AN35" s="12" t="s">
        <v>286</v>
      </c>
      <c r="AO35" s="18">
        <f t="shared" si="7"/>
        <v>48164473</v>
      </c>
      <c r="AP35" s="18">
        <v>0</v>
      </c>
      <c r="AQ35" s="18">
        <f t="shared" si="4"/>
        <v>48164473</v>
      </c>
      <c r="AR35" s="19">
        <f t="shared" si="1"/>
        <v>0</v>
      </c>
      <c r="AS35" s="19">
        <f t="shared" si="2"/>
        <v>1</v>
      </c>
    </row>
    <row r="36" spans="1:45" ht="105" x14ac:dyDescent="0.25">
      <c r="A36" s="12">
        <v>29</v>
      </c>
      <c r="B36" s="14" t="s">
        <v>295</v>
      </c>
      <c r="C36" s="12" t="s">
        <v>296</v>
      </c>
      <c r="D36" s="13" t="s">
        <v>82</v>
      </c>
      <c r="E36" s="22" t="s">
        <v>97</v>
      </c>
      <c r="F36" s="30" t="s">
        <v>297</v>
      </c>
      <c r="G36" s="22" t="s">
        <v>298</v>
      </c>
      <c r="H36" s="12" t="s">
        <v>50</v>
      </c>
      <c r="I36" s="25" t="s">
        <v>51</v>
      </c>
      <c r="J36" s="12" t="s">
        <v>108</v>
      </c>
      <c r="K36" s="12">
        <v>9824</v>
      </c>
      <c r="L36" s="16">
        <v>45330</v>
      </c>
      <c r="M36" s="23">
        <v>84232000</v>
      </c>
      <c r="N36" s="12">
        <v>39924</v>
      </c>
      <c r="O36" s="16">
        <v>45398</v>
      </c>
      <c r="P36" s="23">
        <v>84232000</v>
      </c>
      <c r="Q36" s="23">
        <v>84232000</v>
      </c>
      <c r="R36" s="16">
        <v>45384</v>
      </c>
      <c r="S36" s="16">
        <v>45394</v>
      </c>
      <c r="T36" s="16">
        <v>45400</v>
      </c>
      <c r="U36" s="16">
        <v>45631</v>
      </c>
      <c r="V36" s="24">
        <f t="shared" si="5"/>
        <v>231</v>
      </c>
      <c r="W36" s="16">
        <v>45398</v>
      </c>
      <c r="X36" s="25" t="s">
        <v>299</v>
      </c>
      <c r="Y36" s="28" t="s">
        <v>266</v>
      </c>
      <c r="Z36" s="27" t="s">
        <v>300</v>
      </c>
      <c r="AA36" s="33" t="s">
        <v>301</v>
      </c>
      <c r="AB36" s="17">
        <v>0</v>
      </c>
      <c r="AC36" s="17">
        <v>0</v>
      </c>
      <c r="AD36" s="29"/>
      <c r="AE36" s="29"/>
      <c r="AF36" s="17">
        <v>0</v>
      </c>
      <c r="AG36" s="29"/>
      <c r="AH36" s="17">
        <v>0</v>
      </c>
      <c r="AI36" s="20"/>
      <c r="AJ36" s="20">
        <v>242003397</v>
      </c>
      <c r="AK36" s="13" t="s">
        <v>318</v>
      </c>
      <c r="AL36" s="13" t="s">
        <v>52</v>
      </c>
      <c r="AM36" s="12" t="s">
        <v>56</v>
      </c>
      <c r="AN36" s="12" t="s">
        <v>286</v>
      </c>
      <c r="AO36" s="18">
        <f t="shared" si="7"/>
        <v>84232000</v>
      </c>
      <c r="AP36" s="18">
        <v>1616550</v>
      </c>
      <c r="AQ36" s="18">
        <f t="shared" si="4"/>
        <v>82615450</v>
      </c>
      <c r="AR36" s="19">
        <f t="shared" si="1"/>
        <v>1.9191637382467472E-2</v>
      </c>
      <c r="AS36" s="19">
        <f t="shared" si="2"/>
        <v>0.98080836261753257</v>
      </c>
    </row>
    <row r="37" spans="1:45" ht="75" x14ac:dyDescent="0.25">
      <c r="A37" s="12">
        <v>30</v>
      </c>
      <c r="B37" s="14" t="s">
        <v>302</v>
      </c>
      <c r="C37" s="12" t="s">
        <v>303</v>
      </c>
      <c r="D37" s="13" t="s">
        <v>62</v>
      </c>
      <c r="E37" s="22" t="s">
        <v>304</v>
      </c>
      <c r="F37" s="21">
        <v>77187674</v>
      </c>
      <c r="G37" s="22" t="s">
        <v>305</v>
      </c>
      <c r="H37" s="12" t="s">
        <v>50</v>
      </c>
      <c r="I37" s="25" t="s">
        <v>51</v>
      </c>
      <c r="J37" s="12" t="s">
        <v>108</v>
      </c>
      <c r="K37" s="12">
        <v>12924</v>
      </c>
      <c r="L37" s="16">
        <v>45335</v>
      </c>
      <c r="M37" s="23">
        <v>57650000</v>
      </c>
      <c r="N37" s="12">
        <v>36024</v>
      </c>
      <c r="O37" s="16">
        <v>45386</v>
      </c>
      <c r="P37" s="23">
        <v>42648690</v>
      </c>
      <c r="Q37" s="23">
        <v>42648690</v>
      </c>
      <c r="R37" s="16">
        <v>45385</v>
      </c>
      <c r="S37" s="16">
        <v>45385</v>
      </c>
      <c r="T37" s="16">
        <v>45387</v>
      </c>
      <c r="U37" s="16">
        <v>45645</v>
      </c>
      <c r="V37" s="24">
        <f t="shared" si="5"/>
        <v>258</v>
      </c>
      <c r="W37" s="16">
        <v>45386</v>
      </c>
      <c r="X37" s="25" t="s">
        <v>306</v>
      </c>
      <c r="Y37" s="28">
        <v>45766</v>
      </c>
      <c r="Z37" s="24" t="s">
        <v>307</v>
      </c>
      <c r="AA37" s="33" t="s">
        <v>308</v>
      </c>
      <c r="AB37" s="17">
        <v>0</v>
      </c>
      <c r="AC37" s="17">
        <v>0</v>
      </c>
      <c r="AD37" s="29"/>
      <c r="AE37" s="29"/>
      <c r="AF37" s="17">
        <v>0</v>
      </c>
      <c r="AG37" s="29"/>
      <c r="AH37" s="17">
        <v>0</v>
      </c>
      <c r="AI37" s="20"/>
      <c r="AJ37" s="20">
        <v>242003013</v>
      </c>
      <c r="AK37" s="13" t="s">
        <v>292</v>
      </c>
      <c r="AL37" s="13" t="s">
        <v>52</v>
      </c>
      <c r="AM37" s="12" t="s">
        <v>49</v>
      </c>
      <c r="AN37" s="12" t="s">
        <v>286</v>
      </c>
      <c r="AO37" s="18">
        <f t="shared" si="7"/>
        <v>42648690</v>
      </c>
      <c r="AP37" s="18">
        <v>15052479</v>
      </c>
      <c r="AQ37" s="18">
        <f t="shared" si="4"/>
        <v>27596211</v>
      </c>
      <c r="AR37" s="19">
        <f t="shared" si="1"/>
        <v>0.35294118060836099</v>
      </c>
      <c r="AS37" s="19">
        <f t="shared" si="2"/>
        <v>0.64705881939163901</v>
      </c>
    </row>
    <row r="38" spans="1:45" ht="105" x14ac:dyDescent="0.25">
      <c r="A38" s="12">
        <v>31</v>
      </c>
      <c r="B38" s="14" t="s">
        <v>309</v>
      </c>
      <c r="C38" s="12" t="s">
        <v>310</v>
      </c>
      <c r="D38" s="13" t="s">
        <v>57</v>
      </c>
      <c r="E38" s="22" t="s">
        <v>311</v>
      </c>
      <c r="F38" s="21" t="s">
        <v>312</v>
      </c>
      <c r="G38" s="22" t="s">
        <v>313</v>
      </c>
      <c r="H38" s="12" t="s">
        <v>170</v>
      </c>
      <c r="I38" s="25" t="s">
        <v>79</v>
      </c>
      <c r="J38" s="12" t="s">
        <v>108</v>
      </c>
      <c r="K38" s="12">
        <v>16324</v>
      </c>
      <c r="L38" s="16">
        <v>45350</v>
      </c>
      <c r="M38" s="23">
        <v>24000000</v>
      </c>
      <c r="N38" s="12">
        <v>39224</v>
      </c>
      <c r="O38" s="16">
        <v>45397</v>
      </c>
      <c r="P38" s="23">
        <v>17366500</v>
      </c>
      <c r="Q38" s="23">
        <v>17366500</v>
      </c>
      <c r="R38" s="16">
        <v>45387</v>
      </c>
      <c r="S38" s="16">
        <v>45392</v>
      </c>
      <c r="T38" s="16">
        <v>45399</v>
      </c>
      <c r="U38" s="16">
        <v>45646</v>
      </c>
      <c r="V38" s="24">
        <f t="shared" si="5"/>
        <v>247</v>
      </c>
      <c r="W38" s="16">
        <v>45397</v>
      </c>
      <c r="X38" s="25" t="s">
        <v>314</v>
      </c>
      <c r="Y38" s="28" t="s">
        <v>315</v>
      </c>
      <c r="Z38" s="24" t="s">
        <v>316</v>
      </c>
      <c r="AA38" s="33" t="s">
        <v>317</v>
      </c>
      <c r="AB38" s="17">
        <v>0</v>
      </c>
      <c r="AC38" s="17">
        <v>0</v>
      </c>
      <c r="AD38" s="29"/>
      <c r="AE38" s="29"/>
      <c r="AF38" s="17">
        <v>0</v>
      </c>
      <c r="AG38" s="29"/>
      <c r="AH38" s="17">
        <v>0</v>
      </c>
      <c r="AI38" s="20"/>
      <c r="AJ38" s="20">
        <v>242003315</v>
      </c>
      <c r="AK38" s="13" t="s">
        <v>61</v>
      </c>
      <c r="AL38" s="13" t="s">
        <v>287</v>
      </c>
      <c r="AM38" s="12" t="s">
        <v>56</v>
      </c>
      <c r="AN38" s="12" t="s">
        <v>286</v>
      </c>
      <c r="AO38" s="18">
        <f t="shared" si="7"/>
        <v>17366500</v>
      </c>
      <c r="AP38" s="18">
        <v>11453500</v>
      </c>
      <c r="AQ38" s="18">
        <f t="shared" si="4"/>
        <v>5913000</v>
      </c>
      <c r="AR38" s="19">
        <f t="shared" si="1"/>
        <v>0.65951688595859848</v>
      </c>
      <c r="AS38" s="19">
        <f t="shared" si="2"/>
        <v>0.34048311404140152</v>
      </c>
    </row>
    <row r="39" spans="1:45" ht="90" x14ac:dyDescent="0.25">
      <c r="A39" s="12">
        <v>32</v>
      </c>
      <c r="B39" s="14" t="s">
        <v>335</v>
      </c>
      <c r="C39" s="12" t="s">
        <v>336</v>
      </c>
      <c r="D39" s="13" t="s">
        <v>57</v>
      </c>
      <c r="E39" s="22" t="s">
        <v>337</v>
      </c>
      <c r="F39" s="21" t="s">
        <v>338</v>
      </c>
      <c r="G39" s="22" t="s">
        <v>339</v>
      </c>
      <c r="H39" s="12" t="s">
        <v>170</v>
      </c>
      <c r="I39" s="25" t="s">
        <v>79</v>
      </c>
      <c r="J39" s="12" t="s">
        <v>108</v>
      </c>
      <c r="K39" s="12">
        <v>15224</v>
      </c>
      <c r="L39" s="16">
        <v>45348</v>
      </c>
      <c r="M39" s="23">
        <v>1000000</v>
      </c>
      <c r="N39" s="12">
        <v>40724</v>
      </c>
      <c r="O39" s="16">
        <v>45399</v>
      </c>
      <c r="P39" s="23">
        <v>957600</v>
      </c>
      <c r="Q39" s="23">
        <v>957600</v>
      </c>
      <c r="R39" s="16">
        <v>45392</v>
      </c>
      <c r="S39" s="16">
        <v>45394</v>
      </c>
      <c r="T39" s="16">
        <v>45412</v>
      </c>
      <c r="U39" s="16">
        <v>45639</v>
      </c>
      <c r="V39" s="24">
        <f t="shared" si="5"/>
        <v>227</v>
      </c>
      <c r="W39" s="16">
        <v>45408</v>
      </c>
      <c r="X39" s="25" t="s">
        <v>340</v>
      </c>
      <c r="Y39" s="28" t="s">
        <v>341</v>
      </c>
      <c r="Z39" s="16" t="s">
        <v>342</v>
      </c>
      <c r="AA39" s="33" t="s">
        <v>343</v>
      </c>
      <c r="AB39" s="17">
        <v>0</v>
      </c>
      <c r="AC39" s="17">
        <v>0</v>
      </c>
      <c r="AD39" s="29"/>
      <c r="AE39" s="29"/>
      <c r="AF39" s="17">
        <v>0</v>
      </c>
      <c r="AG39" s="29"/>
      <c r="AH39" s="17">
        <v>0</v>
      </c>
      <c r="AI39" s="20"/>
      <c r="AJ39" s="20">
        <v>242004020</v>
      </c>
      <c r="AK39" s="13" t="s">
        <v>383</v>
      </c>
      <c r="AL39" s="13" t="s">
        <v>48</v>
      </c>
      <c r="AM39" s="12" t="s">
        <v>56</v>
      </c>
      <c r="AN39" s="12" t="s">
        <v>286</v>
      </c>
      <c r="AO39" s="18">
        <f t="shared" si="7"/>
        <v>957600</v>
      </c>
      <c r="AP39" s="18">
        <v>0</v>
      </c>
      <c r="AQ39" s="18">
        <f t="shared" si="4"/>
        <v>957600</v>
      </c>
      <c r="AR39" s="19">
        <f t="shared" si="1"/>
        <v>0</v>
      </c>
      <c r="AS39" s="19">
        <f t="shared" si="2"/>
        <v>1</v>
      </c>
    </row>
    <row r="40" spans="1:45" ht="75" x14ac:dyDescent="0.25">
      <c r="A40" s="12">
        <v>33</v>
      </c>
      <c r="B40" s="14" t="s">
        <v>319</v>
      </c>
      <c r="C40" s="12" t="s">
        <v>320</v>
      </c>
      <c r="D40" s="13" t="s">
        <v>82</v>
      </c>
      <c r="E40" s="22" t="s">
        <v>321</v>
      </c>
      <c r="F40" s="21" t="s">
        <v>83</v>
      </c>
      <c r="G40" s="22" t="s">
        <v>322</v>
      </c>
      <c r="H40" s="12" t="s">
        <v>50</v>
      </c>
      <c r="I40" s="25" t="s">
        <v>51</v>
      </c>
      <c r="J40" s="12" t="s">
        <v>108</v>
      </c>
      <c r="K40" s="12">
        <v>11924</v>
      </c>
      <c r="L40" s="16">
        <v>45334</v>
      </c>
      <c r="M40" s="23">
        <v>41306000</v>
      </c>
      <c r="N40" s="12">
        <v>44324</v>
      </c>
      <c r="O40" s="16">
        <v>45405</v>
      </c>
      <c r="P40" s="23">
        <v>41306000</v>
      </c>
      <c r="Q40" s="23">
        <v>41306000</v>
      </c>
      <c r="R40" s="16">
        <v>45398</v>
      </c>
      <c r="S40" s="16">
        <v>45404</v>
      </c>
      <c r="T40" s="16">
        <v>45411</v>
      </c>
      <c r="U40" s="16">
        <v>45631</v>
      </c>
      <c r="V40" s="24">
        <f t="shared" si="5"/>
        <v>220</v>
      </c>
      <c r="W40" s="16">
        <v>45406</v>
      </c>
      <c r="X40" s="25" t="s">
        <v>344</v>
      </c>
      <c r="Y40" s="28" t="s">
        <v>266</v>
      </c>
      <c r="Z40" s="27" t="s">
        <v>323</v>
      </c>
      <c r="AA40" s="33" t="s">
        <v>324</v>
      </c>
      <c r="AB40" s="17">
        <v>0</v>
      </c>
      <c r="AC40" s="17">
        <v>0</v>
      </c>
      <c r="AD40" s="29"/>
      <c r="AE40" s="29"/>
      <c r="AF40" s="17">
        <v>0</v>
      </c>
      <c r="AG40" s="29"/>
      <c r="AH40" s="17">
        <v>0</v>
      </c>
      <c r="AI40" s="20"/>
      <c r="AJ40" s="20">
        <v>242003834</v>
      </c>
      <c r="AK40" s="13" t="s">
        <v>294</v>
      </c>
      <c r="AL40" s="13" t="s">
        <v>52</v>
      </c>
      <c r="AM40" s="12" t="s">
        <v>56</v>
      </c>
      <c r="AN40" s="12" t="s">
        <v>286</v>
      </c>
      <c r="AO40" s="18">
        <f t="shared" si="7"/>
        <v>41306000</v>
      </c>
      <c r="AP40" s="18">
        <v>2200000</v>
      </c>
      <c r="AQ40" s="18">
        <f>+AO40-AP40</f>
        <v>39106000</v>
      </c>
      <c r="AR40" s="19">
        <f t="shared" si="1"/>
        <v>5.3261027453638699E-2</v>
      </c>
      <c r="AS40" s="19">
        <f t="shared" si="2"/>
        <v>0.9467389725463613</v>
      </c>
    </row>
    <row r="41" spans="1:45" ht="105" x14ac:dyDescent="0.25">
      <c r="A41" s="12">
        <v>34</v>
      </c>
      <c r="B41" s="14" t="s">
        <v>345</v>
      </c>
      <c r="C41" s="12" t="s">
        <v>346</v>
      </c>
      <c r="D41" s="13" t="s">
        <v>59</v>
      </c>
      <c r="E41" s="22" t="s">
        <v>347</v>
      </c>
      <c r="F41" s="21" t="s">
        <v>348</v>
      </c>
      <c r="G41" s="22" t="s">
        <v>349</v>
      </c>
      <c r="H41" s="12" t="s">
        <v>170</v>
      </c>
      <c r="I41" s="25" t="s">
        <v>79</v>
      </c>
      <c r="J41" s="12" t="s">
        <v>108</v>
      </c>
      <c r="K41" s="12">
        <v>19424</v>
      </c>
      <c r="L41" s="16">
        <v>45371</v>
      </c>
      <c r="M41" s="23">
        <v>30000000</v>
      </c>
      <c r="N41" s="12">
        <v>48524</v>
      </c>
      <c r="O41" s="16">
        <v>45407</v>
      </c>
      <c r="P41" s="23">
        <v>16481500</v>
      </c>
      <c r="Q41" s="23">
        <v>16481500</v>
      </c>
      <c r="R41" s="16">
        <v>45400</v>
      </c>
      <c r="S41" s="16">
        <v>45404</v>
      </c>
      <c r="T41" s="16">
        <v>45415</v>
      </c>
      <c r="U41" s="16">
        <v>45639</v>
      </c>
      <c r="V41" s="24">
        <f t="shared" si="5"/>
        <v>224</v>
      </c>
      <c r="W41" s="16">
        <v>45407</v>
      </c>
      <c r="X41" s="25" t="s">
        <v>350</v>
      </c>
      <c r="Y41" s="28" t="s">
        <v>351</v>
      </c>
      <c r="Z41" s="24" t="s">
        <v>352</v>
      </c>
      <c r="AA41" s="33" t="s">
        <v>353</v>
      </c>
      <c r="AB41" s="17">
        <v>0</v>
      </c>
      <c r="AC41" s="17">
        <v>0</v>
      </c>
      <c r="AD41" s="29"/>
      <c r="AE41" s="29"/>
      <c r="AF41" s="17">
        <v>0</v>
      </c>
      <c r="AG41" s="29"/>
      <c r="AH41" s="17">
        <v>0</v>
      </c>
      <c r="AI41" s="20"/>
      <c r="AJ41" s="20">
        <v>242004051</v>
      </c>
      <c r="AK41" s="13" t="s">
        <v>92</v>
      </c>
      <c r="AL41" s="13" t="s">
        <v>87</v>
      </c>
      <c r="AM41" s="12" t="s">
        <v>56</v>
      </c>
      <c r="AN41" s="12" t="s">
        <v>286</v>
      </c>
      <c r="AO41" s="18">
        <f t="shared" si="7"/>
        <v>16481500</v>
      </c>
      <c r="AP41" s="18">
        <v>0</v>
      </c>
      <c r="AQ41" s="18">
        <f>+AO41-AP41</f>
        <v>16481500</v>
      </c>
      <c r="AR41" s="19">
        <f t="shared" si="1"/>
        <v>0</v>
      </c>
      <c r="AS41" s="19">
        <f t="shared" si="2"/>
        <v>1</v>
      </c>
    </row>
    <row r="42" spans="1:45" ht="75" x14ac:dyDescent="0.25">
      <c r="A42" s="12">
        <v>35</v>
      </c>
      <c r="B42" s="14" t="s">
        <v>354</v>
      </c>
      <c r="C42" s="12" t="s">
        <v>355</v>
      </c>
      <c r="D42" s="13" t="s">
        <v>82</v>
      </c>
      <c r="E42" s="22" t="s">
        <v>356</v>
      </c>
      <c r="F42" s="21" t="s">
        <v>357</v>
      </c>
      <c r="G42" s="22" t="s">
        <v>358</v>
      </c>
      <c r="H42" s="12" t="s">
        <v>50</v>
      </c>
      <c r="I42" s="25" t="s">
        <v>51</v>
      </c>
      <c r="J42" s="12" t="s">
        <v>108</v>
      </c>
      <c r="K42" s="12">
        <v>8024</v>
      </c>
      <c r="L42" s="16">
        <v>45329</v>
      </c>
      <c r="M42" s="23">
        <v>45760000</v>
      </c>
      <c r="N42" s="12">
        <v>52024</v>
      </c>
      <c r="O42" s="16">
        <v>45422</v>
      </c>
      <c r="P42" s="23">
        <v>45760000</v>
      </c>
      <c r="Q42" s="23">
        <v>45760000</v>
      </c>
      <c r="R42" s="16">
        <v>45411</v>
      </c>
      <c r="S42" s="16">
        <v>45420</v>
      </c>
      <c r="T42" s="16">
        <v>45434</v>
      </c>
      <c r="U42" s="16">
        <v>45631</v>
      </c>
      <c r="V42" s="24">
        <f t="shared" si="5"/>
        <v>197</v>
      </c>
      <c r="W42" s="16">
        <v>45429</v>
      </c>
      <c r="X42" s="25" t="s">
        <v>359</v>
      </c>
      <c r="Y42" s="28" t="s">
        <v>266</v>
      </c>
      <c r="Z42" s="27" t="s">
        <v>360</v>
      </c>
      <c r="AA42" s="33" t="s">
        <v>361</v>
      </c>
      <c r="AB42" s="17">
        <v>0</v>
      </c>
      <c r="AC42" s="17">
        <v>0</v>
      </c>
      <c r="AD42" s="29"/>
      <c r="AE42" s="29"/>
      <c r="AF42" s="17">
        <v>0</v>
      </c>
      <c r="AG42" s="29"/>
      <c r="AH42" s="17">
        <v>0</v>
      </c>
      <c r="AI42" s="20"/>
      <c r="AJ42" s="20">
        <v>242004795</v>
      </c>
      <c r="AK42" s="13" t="s">
        <v>384</v>
      </c>
      <c r="AL42" s="13" t="s">
        <v>52</v>
      </c>
      <c r="AM42" s="12" t="s">
        <v>56</v>
      </c>
      <c r="AN42" s="12" t="s">
        <v>286</v>
      </c>
      <c r="AO42" s="18">
        <f t="shared" si="7"/>
        <v>45760000</v>
      </c>
      <c r="AP42" s="18">
        <v>7485450</v>
      </c>
      <c r="AQ42" s="18">
        <f t="shared" ref="AQ42:AQ88" si="8">+AO42-AP42</f>
        <v>38274550</v>
      </c>
      <c r="AR42" s="19">
        <f t="shared" si="1"/>
        <v>0.16358063811188811</v>
      </c>
      <c r="AS42" s="19">
        <f t="shared" si="2"/>
        <v>0.83641936188811183</v>
      </c>
    </row>
    <row r="43" spans="1:45" ht="90" x14ac:dyDescent="0.25">
      <c r="A43" s="12">
        <v>36</v>
      </c>
      <c r="B43" s="14" t="s">
        <v>362</v>
      </c>
      <c r="C43" s="12" t="s">
        <v>363</v>
      </c>
      <c r="D43" s="13" t="s">
        <v>82</v>
      </c>
      <c r="E43" s="22" t="s">
        <v>364</v>
      </c>
      <c r="F43" s="21" t="s">
        <v>365</v>
      </c>
      <c r="G43" s="22" t="s">
        <v>366</v>
      </c>
      <c r="H43" s="12" t="s">
        <v>50</v>
      </c>
      <c r="I43" s="25" t="s">
        <v>51</v>
      </c>
      <c r="J43" s="12" t="s">
        <v>108</v>
      </c>
      <c r="K43" s="12">
        <v>8424</v>
      </c>
      <c r="L43" s="16">
        <v>45329</v>
      </c>
      <c r="M43" s="23">
        <v>20653000</v>
      </c>
      <c r="N43" s="12">
        <v>50424</v>
      </c>
      <c r="O43" s="16">
        <v>45415</v>
      </c>
      <c r="P43" s="23">
        <v>19999958</v>
      </c>
      <c r="Q43" s="23">
        <v>19999958</v>
      </c>
      <c r="R43" s="16">
        <v>45408</v>
      </c>
      <c r="S43" s="16">
        <v>45412</v>
      </c>
      <c r="T43" s="16">
        <v>45426</v>
      </c>
      <c r="U43" s="16">
        <v>45631</v>
      </c>
      <c r="V43" s="24">
        <f t="shared" si="5"/>
        <v>205</v>
      </c>
      <c r="W43" s="16">
        <v>45420</v>
      </c>
      <c r="X43" s="25" t="s">
        <v>367</v>
      </c>
      <c r="Y43" s="28" t="s">
        <v>368</v>
      </c>
      <c r="Z43" s="25" t="s">
        <v>369</v>
      </c>
      <c r="AA43" s="33" t="s">
        <v>370</v>
      </c>
      <c r="AB43" s="17">
        <v>0</v>
      </c>
      <c r="AC43" s="17">
        <v>0</v>
      </c>
      <c r="AD43" s="29"/>
      <c r="AE43" s="29"/>
      <c r="AF43" s="17">
        <v>0</v>
      </c>
      <c r="AG43" s="29"/>
      <c r="AH43" s="17">
        <v>0</v>
      </c>
      <c r="AI43" s="20"/>
      <c r="AJ43" s="32">
        <v>242004413</v>
      </c>
      <c r="AK43" s="13" t="s">
        <v>294</v>
      </c>
      <c r="AL43" s="13" t="s">
        <v>287</v>
      </c>
      <c r="AM43" s="12" t="s">
        <v>56</v>
      </c>
      <c r="AN43" s="12" t="s">
        <v>286</v>
      </c>
      <c r="AO43" s="18">
        <f t="shared" si="7"/>
        <v>19999958</v>
      </c>
      <c r="AP43" s="18">
        <v>0</v>
      </c>
      <c r="AQ43" s="18">
        <f t="shared" si="8"/>
        <v>19999958</v>
      </c>
      <c r="AR43" s="19">
        <f t="shared" si="1"/>
        <v>0</v>
      </c>
      <c r="AS43" s="19">
        <f t="shared" si="2"/>
        <v>1</v>
      </c>
    </row>
    <row r="44" spans="1:45" ht="75" x14ac:dyDescent="0.25">
      <c r="A44" s="12">
        <v>37</v>
      </c>
      <c r="B44" s="14" t="s">
        <v>371</v>
      </c>
      <c r="C44" s="12" t="s">
        <v>372</v>
      </c>
      <c r="D44" s="13" t="s">
        <v>44</v>
      </c>
      <c r="E44" s="22" t="s">
        <v>373</v>
      </c>
      <c r="F44" s="21" t="s">
        <v>374</v>
      </c>
      <c r="G44" s="22" t="s">
        <v>375</v>
      </c>
      <c r="H44" s="25" t="s">
        <v>376</v>
      </c>
      <c r="I44" s="25" t="s">
        <v>377</v>
      </c>
      <c r="J44" s="12" t="s">
        <v>108</v>
      </c>
      <c r="K44" s="12">
        <v>4024</v>
      </c>
      <c r="L44" s="16">
        <v>45316</v>
      </c>
      <c r="M44" s="23">
        <v>50000000</v>
      </c>
      <c r="N44" s="12">
        <v>53624</v>
      </c>
      <c r="O44" s="16">
        <v>45426</v>
      </c>
      <c r="P44" s="23">
        <v>50000000</v>
      </c>
      <c r="Q44" s="23">
        <v>50000000</v>
      </c>
      <c r="R44" s="16">
        <v>45391</v>
      </c>
      <c r="S44" s="16">
        <v>45414</v>
      </c>
      <c r="T44" s="16">
        <v>45428</v>
      </c>
      <c r="U44" s="16">
        <v>45648</v>
      </c>
      <c r="V44" s="24">
        <f t="shared" si="5"/>
        <v>220</v>
      </c>
      <c r="W44" s="16">
        <v>45426</v>
      </c>
      <c r="X44" s="25" t="s">
        <v>378</v>
      </c>
      <c r="Y44" s="28" t="s">
        <v>379</v>
      </c>
      <c r="Z44" s="27" t="s">
        <v>380</v>
      </c>
      <c r="AA44" s="33" t="s">
        <v>381</v>
      </c>
      <c r="AB44" s="72">
        <v>1</v>
      </c>
      <c r="AC44" s="17" t="s">
        <v>648</v>
      </c>
      <c r="AD44" s="29"/>
      <c r="AE44" s="29"/>
      <c r="AF44" s="17">
        <v>25000000</v>
      </c>
      <c r="AG44" s="29"/>
      <c r="AH44" s="17">
        <v>0</v>
      </c>
      <c r="AI44" s="20"/>
      <c r="AJ44" s="20">
        <v>242004585</v>
      </c>
      <c r="AK44" s="22" t="s">
        <v>546</v>
      </c>
      <c r="AL44" s="13" t="s">
        <v>87</v>
      </c>
      <c r="AM44" s="12" t="s">
        <v>56</v>
      </c>
      <c r="AN44" s="12" t="s">
        <v>286</v>
      </c>
      <c r="AO44" s="18">
        <f t="shared" si="7"/>
        <v>75000000</v>
      </c>
      <c r="AP44" s="18">
        <v>34998200.109999999</v>
      </c>
      <c r="AQ44" s="18">
        <f t="shared" si="8"/>
        <v>40001799.890000001</v>
      </c>
      <c r="AR44" s="19">
        <f t="shared" si="1"/>
        <v>0.46664266813333333</v>
      </c>
      <c r="AS44" s="19">
        <f t="shared" si="2"/>
        <v>0.53335733186666667</v>
      </c>
    </row>
    <row r="45" spans="1:45" ht="75" x14ac:dyDescent="0.25">
      <c r="A45" s="12">
        <v>38</v>
      </c>
      <c r="B45" s="14" t="s">
        <v>548</v>
      </c>
      <c r="C45" s="12" t="s">
        <v>549</v>
      </c>
      <c r="D45" s="13" t="s">
        <v>82</v>
      </c>
      <c r="E45" s="22" t="s">
        <v>550</v>
      </c>
      <c r="F45" s="21" t="s">
        <v>551</v>
      </c>
      <c r="G45" s="22" t="s">
        <v>552</v>
      </c>
      <c r="H45" s="12" t="s">
        <v>50</v>
      </c>
      <c r="I45" s="25" t="s">
        <v>51</v>
      </c>
      <c r="J45" s="12" t="s">
        <v>108</v>
      </c>
      <c r="K45" s="12">
        <v>9324</v>
      </c>
      <c r="L45" s="16">
        <v>45329</v>
      </c>
      <c r="M45" s="23">
        <v>50620000</v>
      </c>
      <c r="N45" s="12">
        <v>72324</v>
      </c>
      <c r="O45" s="16">
        <v>45481</v>
      </c>
      <c r="P45" s="23">
        <v>50620000</v>
      </c>
      <c r="Q45" s="23">
        <v>50620000</v>
      </c>
      <c r="R45" s="16">
        <v>45418</v>
      </c>
      <c r="S45" s="16">
        <v>45463</v>
      </c>
      <c r="T45" s="16">
        <v>45483</v>
      </c>
      <c r="U45" s="16">
        <v>45631</v>
      </c>
      <c r="V45" s="24">
        <f t="shared" si="5"/>
        <v>148</v>
      </c>
      <c r="W45" s="16">
        <v>45482</v>
      </c>
      <c r="X45" s="25" t="s">
        <v>553</v>
      </c>
      <c r="Y45" s="28" t="s">
        <v>266</v>
      </c>
      <c r="Z45" s="27" t="s">
        <v>554</v>
      </c>
      <c r="AA45" s="33" t="s">
        <v>555</v>
      </c>
      <c r="AB45" s="17">
        <v>0</v>
      </c>
      <c r="AC45" s="17">
        <v>0</v>
      </c>
      <c r="AD45" s="29"/>
      <c r="AE45" s="29"/>
      <c r="AF45" s="17">
        <v>0</v>
      </c>
      <c r="AG45" s="29"/>
      <c r="AH45" s="17">
        <v>0</v>
      </c>
      <c r="AI45" s="20"/>
      <c r="AJ45" s="20">
        <v>242006474</v>
      </c>
      <c r="AK45" s="13" t="s">
        <v>556</v>
      </c>
      <c r="AL45" s="13" t="s">
        <v>48</v>
      </c>
      <c r="AM45" s="12" t="s">
        <v>56</v>
      </c>
      <c r="AN45" s="12" t="s">
        <v>286</v>
      </c>
      <c r="AO45" s="18">
        <f t="shared" si="7"/>
        <v>50620000</v>
      </c>
      <c r="AP45" s="18">
        <v>0</v>
      </c>
      <c r="AQ45" s="18">
        <f t="shared" si="8"/>
        <v>50620000</v>
      </c>
      <c r="AR45" s="19">
        <f t="shared" si="1"/>
        <v>0</v>
      </c>
      <c r="AS45" s="19">
        <f t="shared" si="2"/>
        <v>1</v>
      </c>
    </row>
    <row r="46" spans="1:45" ht="75" x14ac:dyDescent="0.25">
      <c r="A46" s="12">
        <v>39</v>
      </c>
      <c r="B46" s="14" t="s">
        <v>385</v>
      </c>
      <c r="C46" s="12" t="s">
        <v>386</v>
      </c>
      <c r="D46" s="13" t="s">
        <v>44</v>
      </c>
      <c r="E46" s="22" t="s">
        <v>387</v>
      </c>
      <c r="F46" s="21" t="s">
        <v>388</v>
      </c>
      <c r="G46" s="22" t="s">
        <v>389</v>
      </c>
      <c r="H46" s="25" t="s">
        <v>390</v>
      </c>
      <c r="I46" s="25" t="s">
        <v>391</v>
      </c>
      <c r="J46" s="12" t="s">
        <v>108</v>
      </c>
      <c r="K46" s="12">
        <v>4124</v>
      </c>
      <c r="L46" s="16">
        <v>45316</v>
      </c>
      <c r="M46" s="23">
        <v>84000000</v>
      </c>
      <c r="N46" s="12">
        <v>50524</v>
      </c>
      <c r="O46" s="16">
        <v>45418</v>
      </c>
      <c r="P46" s="23">
        <v>80860500</v>
      </c>
      <c r="Q46" s="23">
        <v>80860500</v>
      </c>
      <c r="R46" s="16">
        <v>45369</v>
      </c>
      <c r="S46" s="16">
        <v>45415</v>
      </c>
      <c r="T46" s="16">
        <v>45432</v>
      </c>
      <c r="U46" s="16">
        <v>45569</v>
      </c>
      <c r="V46" s="24">
        <f t="shared" si="5"/>
        <v>137</v>
      </c>
      <c r="W46" s="16">
        <v>45420</v>
      </c>
      <c r="X46" s="25" t="s">
        <v>392</v>
      </c>
      <c r="Y46" s="28" t="s">
        <v>393</v>
      </c>
      <c r="Z46" s="27" t="s">
        <v>394</v>
      </c>
      <c r="AA46" s="33" t="s">
        <v>395</v>
      </c>
      <c r="AB46" s="72">
        <v>1</v>
      </c>
      <c r="AC46" s="17" t="s">
        <v>545</v>
      </c>
      <c r="AD46" s="29">
        <v>45520</v>
      </c>
      <c r="AE46" s="29"/>
      <c r="AF46" s="17">
        <v>0</v>
      </c>
      <c r="AG46" s="29"/>
      <c r="AH46" s="17">
        <v>0</v>
      </c>
      <c r="AI46" s="20"/>
      <c r="AJ46" s="20">
        <v>242004522</v>
      </c>
      <c r="AK46" s="22" t="s">
        <v>546</v>
      </c>
      <c r="AL46" s="13" t="s">
        <v>87</v>
      </c>
      <c r="AM46" s="12" t="s">
        <v>56</v>
      </c>
      <c r="AN46" s="12" t="s">
        <v>286</v>
      </c>
      <c r="AO46" s="18">
        <f t="shared" si="7"/>
        <v>80860500</v>
      </c>
      <c r="AP46" s="18">
        <v>0</v>
      </c>
      <c r="AQ46" s="18">
        <f t="shared" si="8"/>
        <v>80860500</v>
      </c>
      <c r="AR46" s="19">
        <f t="shared" si="1"/>
        <v>0</v>
      </c>
      <c r="AS46" s="19">
        <f t="shared" si="2"/>
        <v>1</v>
      </c>
    </row>
    <row r="47" spans="1:45" ht="75" x14ac:dyDescent="0.25">
      <c r="A47" s="12">
        <v>40</v>
      </c>
      <c r="B47" s="14" t="s">
        <v>396</v>
      </c>
      <c r="C47" s="12" t="s">
        <v>397</v>
      </c>
      <c r="D47" s="13" t="s">
        <v>71</v>
      </c>
      <c r="E47" s="22" t="s">
        <v>398</v>
      </c>
      <c r="F47" s="21" t="s">
        <v>399</v>
      </c>
      <c r="G47" s="22" t="s">
        <v>400</v>
      </c>
      <c r="H47" s="25" t="s">
        <v>401</v>
      </c>
      <c r="I47" s="25" t="s">
        <v>402</v>
      </c>
      <c r="J47" s="12" t="s">
        <v>108</v>
      </c>
      <c r="K47" s="12">
        <v>3824</v>
      </c>
      <c r="L47" s="16">
        <v>45316</v>
      </c>
      <c r="M47" s="23">
        <v>1896674000</v>
      </c>
      <c r="N47" s="12">
        <v>53424</v>
      </c>
      <c r="O47" s="16">
        <v>45426</v>
      </c>
      <c r="P47" s="23">
        <v>1892212177</v>
      </c>
      <c r="Q47" s="23">
        <v>1892212177</v>
      </c>
      <c r="R47" s="16">
        <v>45401</v>
      </c>
      <c r="S47" s="16">
        <v>45418</v>
      </c>
      <c r="T47" s="16">
        <v>45444</v>
      </c>
      <c r="U47" s="16">
        <v>45810</v>
      </c>
      <c r="V47" s="24">
        <f t="shared" si="5"/>
        <v>366</v>
      </c>
      <c r="W47" s="16" t="s">
        <v>46</v>
      </c>
      <c r="X47" s="16" t="s">
        <v>46</v>
      </c>
      <c r="Y47" s="16" t="s">
        <v>46</v>
      </c>
      <c r="Z47" s="16" t="s">
        <v>46</v>
      </c>
      <c r="AA47" s="33" t="s">
        <v>403</v>
      </c>
      <c r="AB47" s="17">
        <v>0</v>
      </c>
      <c r="AC47" s="17">
        <v>0</v>
      </c>
      <c r="AD47" s="29"/>
      <c r="AE47" s="29"/>
      <c r="AF47" s="17">
        <v>0</v>
      </c>
      <c r="AG47" s="29"/>
      <c r="AH47" s="17">
        <v>0</v>
      </c>
      <c r="AI47" s="20"/>
      <c r="AJ47" s="20">
        <v>242004550</v>
      </c>
      <c r="AK47" s="13" t="s">
        <v>502</v>
      </c>
      <c r="AL47" s="13" t="s">
        <v>87</v>
      </c>
      <c r="AM47" s="12" t="s">
        <v>49</v>
      </c>
      <c r="AN47" s="12" t="s">
        <v>286</v>
      </c>
      <c r="AO47" s="18">
        <f t="shared" si="7"/>
        <v>1892212177</v>
      </c>
      <c r="AP47" s="18">
        <v>1784328446</v>
      </c>
      <c r="AQ47" s="18">
        <f t="shared" si="8"/>
        <v>107883731</v>
      </c>
      <c r="AR47" s="19">
        <f t="shared" si="1"/>
        <v>0.94298539439110696</v>
      </c>
      <c r="AS47" s="19">
        <f t="shared" si="2"/>
        <v>5.7014605608893085E-2</v>
      </c>
    </row>
    <row r="48" spans="1:45" ht="75" x14ac:dyDescent="0.25">
      <c r="A48" s="12">
        <v>41</v>
      </c>
      <c r="B48" s="14" t="s">
        <v>404</v>
      </c>
      <c r="C48" s="12" t="s">
        <v>405</v>
      </c>
      <c r="D48" s="13" t="s">
        <v>65</v>
      </c>
      <c r="E48" s="22" t="s">
        <v>406</v>
      </c>
      <c r="F48" s="21" t="s">
        <v>407</v>
      </c>
      <c r="G48" s="22" t="s">
        <v>408</v>
      </c>
      <c r="H48" s="25" t="s">
        <v>78</v>
      </c>
      <c r="I48" s="25" t="s">
        <v>81</v>
      </c>
      <c r="J48" s="12" t="s">
        <v>108</v>
      </c>
      <c r="K48" s="12">
        <v>5324</v>
      </c>
      <c r="L48" s="16">
        <v>45322</v>
      </c>
      <c r="M48" s="23">
        <v>108662804</v>
      </c>
      <c r="N48" s="12">
        <v>52124</v>
      </c>
      <c r="O48" s="16">
        <v>45422</v>
      </c>
      <c r="P48" s="23">
        <v>32185574.620000001</v>
      </c>
      <c r="Q48" s="23">
        <v>32185574.620000001</v>
      </c>
      <c r="R48" s="16">
        <v>45390</v>
      </c>
      <c r="S48" s="16">
        <v>45421</v>
      </c>
      <c r="T48" s="16">
        <v>45432</v>
      </c>
      <c r="U48" s="16">
        <v>45454</v>
      </c>
      <c r="V48" s="24">
        <f t="shared" si="5"/>
        <v>22</v>
      </c>
      <c r="W48" s="16">
        <v>45428</v>
      </c>
      <c r="X48" s="25" t="s">
        <v>409</v>
      </c>
      <c r="Y48" s="28" t="s">
        <v>410</v>
      </c>
      <c r="Z48" s="28" t="s">
        <v>411</v>
      </c>
      <c r="AA48" s="33" t="s">
        <v>412</v>
      </c>
      <c r="AB48" s="17">
        <v>0</v>
      </c>
      <c r="AC48" s="17">
        <v>0</v>
      </c>
      <c r="AD48" s="29"/>
      <c r="AE48" s="29"/>
      <c r="AF48" s="17">
        <v>0</v>
      </c>
      <c r="AG48" s="29"/>
      <c r="AH48" s="17">
        <v>0</v>
      </c>
      <c r="AI48" s="20"/>
      <c r="AJ48" s="20">
        <v>242004666</v>
      </c>
      <c r="AK48" s="13" t="s">
        <v>67</v>
      </c>
      <c r="AL48" s="13" t="s">
        <v>48</v>
      </c>
      <c r="AM48" s="12" t="s">
        <v>49</v>
      </c>
      <c r="AN48" s="12" t="s">
        <v>286</v>
      </c>
      <c r="AO48" s="18">
        <f t="shared" si="7"/>
        <v>32185574.620000001</v>
      </c>
      <c r="AP48" s="18">
        <v>32185574.43</v>
      </c>
      <c r="AQ48" s="18">
        <f t="shared" si="8"/>
        <v>0.19000000134110451</v>
      </c>
      <c r="AR48" s="19">
        <f t="shared" si="1"/>
        <v>0.99999999409673423</v>
      </c>
      <c r="AS48" s="19">
        <f t="shared" si="2"/>
        <v>5.9032657823992736E-9</v>
      </c>
    </row>
    <row r="49" spans="1:45" ht="75" x14ac:dyDescent="0.25">
      <c r="A49" s="12">
        <v>42</v>
      </c>
      <c r="B49" s="14" t="s">
        <v>413</v>
      </c>
      <c r="C49" s="12" t="s">
        <v>405</v>
      </c>
      <c r="D49" s="13" t="s">
        <v>65</v>
      </c>
      <c r="E49" s="22" t="s">
        <v>414</v>
      </c>
      <c r="F49" s="21" t="s">
        <v>415</v>
      </c>
      <c r="G49" s="22" t="s">
        <v>416</v>
      </c>
      <c r="H49" s="25" t="s">
        <v>78</v>
      </c>
      <c r="I49" s="25" t="s">
        <v>81</v>
      </c>
      <c r="J49" s="12" t="s">
        <v>108</v>
      </c>
      <c r="K49" s="12">
        <v>5324</v>
      </c>
      <c r="L49" s="16">
        <v>45322</v>
      </c>
      <c r="M49" s="23">
        <v>108662804</v>
      </c>
      <c r="N49" s="12">
        <v>52624</v>
      </c>
      <c r="O49" s="16">
        <v>45426</v>
      </c>
      <c r="P49" s="23">
        <v>30217790.289999999</v>
      </c>
      <c r="Q49" s="23">
        <v>30217790.289999999</v>
      </c>
      <c r="R49" s="16">
        <v>45390</v>
      </c>
      <c r="S49" s="16">
        <v>45420</v>
      </c>
      <c r="T49" s="16">
        <v>45435</v>
      </c>
      <c r="U49" s="16">
        <v>45462</v>
      </c>
      <c r="V49" s="24">
        <f t="shared" si="5"/>
        <v>27</v>
      </c>
      <c r="W49" s="16">
        <v>45426</v>
      </c>
      <c r="X49" s="25" t="s">
        <v>417</v>
      </c>
      <c r="Y49" s="28" t="s">
        <v>418</v>
      </c>
      <c r="Z49" s="28" t="s">
        <v>419</v>
      </c>
      <c r="AA49" s="33" t="s">
        <v>412</v>
      </c>
      <c r="AB49" s="17">
        <v>0</v>
      </c>
      <c r="AC49" s="17">
        <v>0</v>
      </c>
      <c r="AD49" s="29"/>
      <c r="AE49" s="29"/>
      <c r="AF49" s="17">
        <v>0</v>
      </c>
      <c r="AG49" s="29"/>
      <c r="AH49" s="17">
        <v>0</v>
      </c>
      <c r="AI49" s="20"/>
      <c r="AJ49" s="20">
        <v>242004775</v>
      </c>
      <c r="AK49" s="13" t="s">
        <v>67</v>
      </c>
      <c r="AL49" s="13" t="s">
        <v>48</v>
      </c>
      <c r="AM49" s="12" t="s">
        <v>49</v>
      </c>
      <c r="AN49" s="12" t="s">
        <v>286</v>
      </c>
      <c r="AO49" s="18">
        <f t="shared" si="7"/>
        <v>30217790.289999999</v>
      </c>
      <c r="AP49" s="18">
        <v>0</v>
      </c>
      <c r="AQ49" s="18">
        <f t="shared" si="8"/>
        <v>30217790.289999999</v>
      </c>
      <c r="AR49" s="19">
        <f t="shared" si="1"/>
        <v>0</v>
      </c>
      <c r="AS49" s="19">
        <f t="shared" si="2"/>
        <v>1</v>
      </c>
    </row>
    <row r="50" spans="1:45" ht="75" x14ac:dyDescent="0.25">
      <c r="A50" s="12">
        <v>43</v>
      </c>
      <c r="B50" s="14" t="s">
        <v>420</v>
      </c>
      <c r="C50" s="12" t="s">
        <v>421</v>
      </c>
      <c r="D50" s="13" t="s">
        <v>82</v>
      </c>
      <c r="E50" s="22" t="s">
        <v>422</v>
      </c>
      <c r="F50" s="21" t="s">
        <v>423</v>
      </c>
      <c r="G50" s="22" t="s">
        <v>424</v>
      </c>
      <c r="H50" s="12" t="s">
        <v>50</v>
      </c>
      <c r="I50" s="25" t="s">
        <v>51</v>
      </c>
      <c r="J50" s="12" t="s">
        <v>108</v>
      </c>
      <c r="K50" s="12">
        <v>7524</v>
      </c>
      <c r="L50" s="16">
        <v>45329</v>
      </c>
      <c r="M50" s="23">
        <v>29765000</v>
      </c>
      <c r="N50" s="12">
        <v>53324</v>
      </c>
      <c r="O50" s="16">
        <v>45426</v>
      </c>
      <c r="P50" s="23">
        <v>29765000</v>
      </c>
      <c r="Q50" s="23">
        <v>29765000</v>
      </c>
      <c r="R50" s="16">
        <v>45418</v>
      </c>
      <c r="S50" s="16">
        <v>45422</v>
      </c>
      <c r="T50" s="16">
        <v>45435</v>
      </c>
      <c r="U50" s="16">
        <v>45631</v>
      </c>
      <c r="V50" s="24">
        <f t="shared" si="5"/>
        <v>196</v>
      </c>
      <c r="W50" s="16">
        <v>45433</v>
      </c>
      <c r="X50" s="25" t="s">
        <v>425</v>
      </c>
      <c r="Y50" s="28" t="s">
        <v>266</v>
      </c>
      <c r="Z50" s="28" t="s">
        <v>426</v>
      </c>
      <c r="AA50" s="33" t="s">
        <v>427</v>
      </c>
      <c r="AB50" s="17">
        <v>0</v>
      </c>
      <c r="AC50" s="17">
        <v>0</v>
      </c>
      <c r="AD50" s="29"/>
      <c r="AE50" s="29"/>
      <c r="AF50" s="17">
        <v>0</v>
      </c>
      <c r="AG50" s="29"/>
      <c r="AH50" s="17">
        <v>0</v>
      </c>
      <c r="AI50" s="20"/>
      <c r="AJ50" s="20">
        <v>242004802</v>
      </c>
      <c r="AK50" s="13" t="s">
        <v>293</v>
      </c>
      <c r="AL50" s="13" t="s">
        <v>52</v>
      </c>
      <c r="AM50" s="12" t="s">
        <v>56</v>
      </c>
      <c r="AN50" s="12" t="s">
        <v>286</v>
      </c>
      <c r="AO50" s="18">
        <f t="shared" si="7"/>
        <v>29765000</v>
      </c>
      <c r="AP50" s="18">
        <v>0</v>
      </c>
      <c r="AQ50" s="18">
        <f t="shared" si="8"/>
        <v>29765000</v>
      </c>
      <c r="AR50" s="19">
        <f t="shared" si="1"/>
        <v>0</v>
      </c>
      <c r="AS50" s="19">
        <f t="shared" si="2"/>
        <v>1</v>
      </c>
    </row>
    <row r="51" spans="1:45" ht="75" x14ac:dyDescent="0.25">
      <c r="A51" s="12">
        <v>44</v>
      </c>
      <c r="B51" s="14" t="s">
        <v>428</v>
      </c>
      <c r="C51" s="12" t="s">
        <v>429</v>
      </c>
      <c r="D51" s="13" t="s">
        <v>82</v>
      </c>
      <c r="E51" s="22" t="s">
        <v>430</v>
      </c>
      <c r="F51" s="21" t="s">
        <v>431</v>
      </c>
      <c r="G51" s="22" t="s">
        <v>432</v>
      </c>
      <c r="H51" s="12" t="s">
        <v>50</v>
      </c>
      <c r="I51" s="25" t="s">
        <v>51</v>
      </c>
      <c r="J51" s="12" t="s">
        <v>108</v>
      </c>
      <c r="K51" s="12">
        <v>9724</v>
      </c>
      <c r="L51" s="16">
        <v>45330</v>
      </c>
      <c r="M51" s="23">
        <v>58719000</v>
      </c>
      <c r="N51" s="12">
        <v>59524</v>
      </c>
      <c r="O51" s="16">
        <v>45435</v>
      </c>
      <c r="P51" s="23">
        <v>58719000</v>
      </c>
      <c r="Q51" s="23">
        <v>58719000</v>
      </c>
      <c r="R51" s="16">
        <v>45428</v>
      </c>
      <c r="S51" s="16">
        <v>45429</v>
      </c>
      <c r="T51" s="16">
        <v>45440</v>
      </c>
      <c r="U51" s="16">
        <v>45631</v>
      </c>
      <c r="V51" s="24">
        <f t="shared" si="5"/>
        <v>191</v>
      </c>
      <c r="W51" s="16">
        <v>45434</v>
      </c>
      <c r="X51" s="25" t="s">
        <v>433</v>
      </c>
      <c r="Y51" s="28" t="s">
        <v>266</v>
      </c>
      <c r="Z51" s="28" t="s">
        <v>434</v>
      </c>
      <c r="AA51" s="33" t="s">
        <v>435</v>
      </c>
      <c r="AB51" s="17">
        <v>0</v>
      </c>
      <c r="AC51" s="17">
        <v>0</v>
      </c>
      <c r="AD51" s="29"/>
      <c r="AE51" s="29"/>
      <c r="AF51" s="17">
        <v>0</v>
      </c>
      <c r="AG51" s="29"/>
      <c r="AH51" s="17">
        <v>0</v>
      </c>
      <c r="AI51" s="20"/>
      <c r="AJ51" s="20">
        <v>242005120</v>
      </c>
      <c r="AK51" s="13" t="s">
        <v>293</v>
      </c>
      <c r="AL51" s="13" t="s">
        <v>52</v>
      </c>
      <c r="AM51" s="12" t="s">
        <v>56</v>
      </c>
      <c r="AN51" s="12" t="s">
        <v>286</v>
      </c>
      <c r="AO51" s="18">
        <f t="shared" si="7"/>
        <v>58719000</v>
      </c>
      <c r="AP51" s="18">
        <v>5805577</v>
      </c>
      <c r="AQ51" s="18">
        <f t="shared" si="8"/>
        <v>52913423</v>
      </c>
      <c r="AR51" s="19">
        <f t="shared" si="1"/>
        <v>9.8870501881844042E-2</v>
      </c>
      <c r="AS51" s="19">
        <f t="shared" si="2"/>
        <v>0.90112949811815601</v>
      </c>
    </row>
    <row r="52" spans="1:45" ht="75" x14ac:dyDescent="0.25">
      <c r="A52" s="12">
        <v>45</v>
      </c>
      <c r="B52" s="14" t="s">
        <v>436</v>
      </c>
      <c r="C52" s="12" t="s">
        <v>437</v>
      </c>
      <c r="D52" s="13" t="s">
        <v>62</v>
      </c>
      <c r="E52" s="22" t="s">
        <v>438</v>
      </c>
      <c r="F52" s="21" t="s">
        <v>439</v>
      </c>
      <c r="G52" s="22" t="s">
        <v>440</v>
      </c>
      <c r="H52" s="12" t="s">
        <v>170</v>
      </c>
      <c r="I52" s="25" t="s">
        <v>51</v>
      </c>
      <c r="J52" s="12" t="s">
        <v>108</v>
      </c>
      <c r="K52" s="12">
        <v>5624</v>
      </c>
      <c r="L52" s="16">
        <v>45324</v>
      </c>
      <c r="M52" s="23">
        <v>25438000</v>
      </c>
      <c r="N52" s="12">
        <v>52524</v>
      </c>
      <c r="O52" s="16">
        <v>45422</v>
      </c>
      <c r="P52" s="23">
        <v>19035040</v>
      </c>
      <c r="Q52" s="23">
        <v>19035040</v>
      </c>
      <c r="R52" s="16">
        <v>45399</v>
      </c>
      <c r="S52" s="16">
        <v>45420</v>
      </c>
      <c r="T52" s="16">
        <v>45428</v>
      </c>
      <c r="U52" s="16">
        <v>45580</v>
      </c>
      <c r="V52" s="24">
        <f t="shared" si="5"/>
        <v>152</v>
      </c>
      <c r="W52" s="16">
        <v>45426</v>
      </c>
      <c r="X52" s="25" t="s">
        <v>441</v>
      </c>
      <c r="Y52" s="28" t="s">
        <v>442</v>
      </c>
      <c r="Z52" s="16" t="s">
        <v>443</v>
      </c>
      <c r="AA52" s="33" t="s">
        <v>444</v>
      </c>
      <c r="AB52" s="17">
        <v>0</v>
      </c>
      <c r="AC52" s="17">
        <v>0</v>
      </c>
      <c r="AD52" s="29"/>
      <c r="AE52" s="29"/>
      <c r="AF52" s="17">
        <v>0</v>
      </c>
      <c r="AG52" s="29"/>
      <c r="AH52" s="17">
        <v>0</v>
      </c>
      <c r="AI52" s="20"/>
      <c r="AJ52" s="20">
        <v>242004539</v>
      </c>
      <c r="AK52" s="13" t="s">
        <v>292</v>
      </c>
      <c r="AL52" s="13" t="s">
        <v>52</v>
      </c>
      <c r="AM52" s="12" t="s">
        <v>56</v>
      </c>
      <c r="AN52" s="12" t="s">
        <v>286</v>
      </c>
      <c r="AO52" s="18">
        <f t="shared" si="7"/>
        <v>19035040</v>
      </c>
      <c r="AP52" s="18">
        <v>0</v>
      </c>
      <c r="AQ52" s="18">
        <f t="shared" si="8"/>
        <v>19035040</v>
      </c>
      <c r="AR52" s="19">
        <f t="shared" si="1"/>
        <v>0</v>
      </c>
      <c r="AS52" s="19">
        <f t="shared" si="2"/>
        <v>1</v>
      </c>
    </row>
    <row r="53" spans="1:45" ht="85.5" x14ac:dyDescent="0.25">
      <c r="A53" s="12">
        <v>46</v>
      </c>
      <c r="B53" s="14" t="s">
        <v>445</v>
      </c>
      <c r="C53" s="12" t="s">
        <v>446</v>
      </c>
      <c r="D53" s="13" t="s">
        <v>62</v>
      </c>
      <c r="E53" s="22" t="s">
        <v>447</v>
      </c>
      <c r="F53" s="21" t="s">
        <v>448</v>
      </c>
      <c r="G53" s="22" t="s">
        <v>449</v>
      </c>
      <c r="H53" s="12" t="s">
        <v>50</v>
      </c>
      <c r="I53" s="25" t="s">
        <v>51</v>
      </c>
      <c r="J53" s="12" t="s">
        <v>108</v>
      </c>
      <c r="K53" s="12">
        <v>18224</v>
      </c>
      <c r="L53" s="16">
        <v>45364</v>
      </c>
      <c r="M53" s="23">
        <v>140000000</v>
      </c>
      <c r="N53" s="12">
        <v>66024</v>
      </c>
      <c r="O53" s="16">
        <v>45448</v>
      </c>
      <c r="P53" s="23">
        <v>130000000</v>
      </c>
      <c r="Q53" s="23">
        <v>130000000</v>
      </c>
      <c r="R53" s="16">
        <v>45419</v>
      </c>
      <c r="S53" s="16">
        <v>45447</v>
      </c>
      <c r="T53" s="16">
        <v>45450</v>
      </c>
      <c r="U53" s="16">
        <v>45642</v>
      </c>
      <c r="V53" s="24">
        <f t="shared" si="5"/>
        <v>192</v>
      </c>
      <c r="W53" s="16">
        <v>45449</v>
      </c>
      <c r="X53" s="25" t="s">
        <v>557</v>
      </c>
      <c r="Y53" s="28" t="s">
        <v>558</v>
      </c>
      <c r="Z53" s="27" t="s">
        <v>559</v>
      </c>
      <c r="AA53" s="33" t="s">
        <v>450</v>
      </c>
      <c r="AB53" s="17">
        <v>0</v>
      </c>
      <c r="AC53" s="17">
        <v>0</v>
      </c>
      <c r="AD53" s="29"/>
      <c r="AE53" s="29"/>
      <c r="AF53" s="17">
        <v>0</v>
      </c>
      <c r="AG53" s="29"/>
      <c r="AH53" s="17">
        <v>0</v>
      </c>
      <c r="AI53" s="20"/>
      <c r="AJ53" s="20">
        <v>242005566</v>
      </c>
      <c r="AK53" s="13" t="s">
        <v>503</v>
      </c>
      <c r="AL53" s="13" t="s">
        <v>48</v>
      </c>
      <c r="AM53" s="12" t="s">
        <v>56</v>
      </c>
      <c r="AN53" s="12" t="s">
        <v>286</v>
      </c>
      <c r="AO53" s="18">
        <f t="shared" si="7"/>
        <v>130000000</v>
      </c>
      <c r="AP53" s="18">
        <v>0</v>
      </c>
      <c r="AQ53" s="18">
        <f t="shared" si="8"/>
        <v>130000000</v>
      </c>
      <c r="AR53" s="19">
        <f t="shared" si="1"/>
        <v>0</v>
      </c>
      <c r="AS53" s="19">
        <f t="shared" si="2"/>
        <v>1</v>
      </c>
    </row>
    <row r="54" spans="1:45" ht="75" x14ac:dyDescent="0.25">
      <c r="A54" s="12">
        <v>47</v>
      </c>
      <c r="B54" s="14" t="s">
        <v>451</v>
      </c>
      <c r="C54" s="12" t="s">
        <v>452</v>
      </c>
      <c r="D54" s="13" t="s">
        <v>82</v>
      </c>
      <c r="E54" s="22" t="s">
        <v>453</v>
      </c>
      <c r="F54" s="21" t="s">
        <v>454</v>
      </c>
      <c r="G54" s="22" t="s">
        <v>455</v>
      </c>
      <c r="H54" s="12" t="s">
        <v>50</v>
      </c>
      <c r="I54" s="25" t="s">
        <v>51</v>
      </c>
      <c r="J54" s="12" t="s">
        <v>108</v>
      </c>
      <c r="K54" s="12">
        <v>10124</v>
      </c>
      <c r="L54" s="16">
        <v>45330</v>
      </c>
      <c r="M54" s="23">
        <v>79372000</v>
      </c>
      <c r="N54" s="12">
        <v>60324</v>
      </c>
      <c r="O54" s="16">
        <v>45436</v>
      </c>
      <c r="P54" s="23">
        <v>79370844</v>
      </c>
      <c r="Q54" s="23">
        <v>79370844</v>
      </c>
      <c r="R54" s="34">
        <v>45421</v>
      </c>
      <c r="S54" s="16">
        <v>45435</v>
      </c>
      <c r="T54" s="16">
        <v>45463</v>
      </c>
      <c r="U54" s="16">
        <v>45631</v>
      </c>
      <c r="V54" s="24">
        <f t="shared" si="5"/>
        <v>168</v>
      </c>
      <c r="W54" s="16">
        <v>45455</v>
      </c>
      <c r="X54" s="25" t="s">
        <v>456</v>
      </c>
      <c r="Y54" s="28" t="s">
        <v>266</v>
      </c>
      <c r="Z54" s="28" t="s">
        <v>457</v>
      </c>
      <c r="AA54" s="33" t="s">
        <v>458</v>
      </c>
      <c r="AB54" s="17">
        <v>0</v>
      </c>
      <c r="AC54" s="17">
        <v>0</v>
      </c>
      <c r="AD54" s="29"/>
      <c r="AE54" s="29"/>
      <c r="AF54" s="17">
        <v>0</v>
      </c>
      <c r="AG54" s="29"/>
      <c r="AH54" s="17">
        <v>0</v>
      </c>
      <c r="AI54" s="20"/>
      <c r="AJ54" s="32">
        <v>242005663</v>
      </c>
      <c r="AK54" s="13" t="s">
        <v>294</v>
      </c>
      <c r="AL54" s="13" t="s">
        <v>287</v>
      </c>
      <c r="AM54" s="12" t="s">
        <v>56</v>
      </c>
      <c r="AN54" s="12" t="s">
        <v>286</v>
      </c>
      <c r="AO54" s="18">
        <f t="shared" si="7"/>
        <v>79370844</v>
      </c>
      <c r="AP54" s="18">
        <v>0</v>
      </c>
      <c r="AQ54" s="18">
        <f t="shared" si="8"/>
        <v>79370844</v>
      </c>
      <c r="AR54" s="19">
        <f t="shared" si="1"/>
        <v>0</v>
      </c>
      <c r="AS54" s="19">
        <f t="shared" si="2"/>
        <v>1</v>
      </c>
    </row>
    <row r="55" spans="1:45" ht="90" x14ac:dyDescent="0.25">
      <c r="A55" s="12">
        <v>48</v>
      </c>
      <c r="B55" s="14" t="s">
        <v>459</v>
      </c>
      <c r="C55" s="12" t="s">
        <v>460</v>
      </c>
      <c r="D55" s="13" t="s">
        <v>82</v>
      </c>
      <c r="E55" s="22" t="s">
        <v>461</v>
      </c>
      <c r="F55" s="21" t="s">
        <v>462</v>
      </c>
      <c r="G55" s="22" t="s">
        <v>463</v>
      </c>
      <c r="H55" s="12" t="s">
        <v>50</v>
      </c>
      <c r="I55" s="25" t="s">
        <v>51</v>
      </c>
      <c r="J55" s="12" t="s">
        <v>108</v>
      </c>
      <c r="K55" s="12">
        <v>8824</v>
      </c>
      <c r="L55" s="16">
        <v>45329</v>
      </c>
      <c r="M55" s="23">
        <v>45760000</v>
      </c>
      <c r="N55" s="12">
        <v>57024</v>
      </c>
      <c r="O55" s="16">
        <v>45432</v>
      </c>
      <c r="P55" s="23">
        <v>45759920</v>
      </c>
      <c r="Q55" s="23">
        <v>45759920</v>
      </c>
      <c r="R55" s="16">
        <v>45428</v>
      </c>
      <c r="S55" s="16">
        <v>45429</v>
      </c>
      <c r="T55" s="16">
        <v>45434</v>
      </c>
      <c r="U55" s="16">
        <v>45631</v>
      </c>
      <c r="V55" s="24">
        <f t="shared" si="5"/>
        <v>197</v>
      </c>
      <c r="W55" s="16">
        <v>45433</v>
      </c>
      <c r="X55" s="25" t="s">
        <v>464</v>
      </c>
      <c r="Y55" s="28" t="s">
        <v>266</v>
      </c>
      <c r="Z55" s="28" t="s">
        <v>465</v>
      </c>
      <c r="AA55" s="33" t="s">
        <v>466</v>
      </c>
      <c r="AB55" s="17">
        <v>0</v>
      </c>
      <c r="AC55" s="17">
        <v>0</v>
      </c>
      <c r="AD55" s="29"/>
      <c r="AE55" s="29"/>
      <c r="AF55" s="17">
        <v>0</v>
      </c>
      <c r="AG55" s="29"/>
      <c r="AH55" s="17">
        <v>0</v>
      </c>
      <c r="AI55" s="20"/>
      <c r="AJ55" s="20">
        <v>242004801</v>
      </c>
      <c r="AK55" s="13" t="s">
        <v>318</v>
      </c>
      <c r="AL55" s="13" t="s">
        <v>287</v>
      </c>
      <c r="AM55" s="12" t="s">
        <v>56</v>
      </c>
      <c r="AN55" s="12" t="s">
        <v>286</v>
      </c>
      <c r="AO55" s="18">
        <f t="shared" si="7"/>
        <v>45759920</v>
      </c>
      <c r="AP55" s="18">
        <v>0</v>
      </c>
      <c r="AQ55" s="18">
        <f t="shared" si="8"/>
        <v>45759920</v>
      </c>
      <c r="AR55" s="19">
        <f t="shared" si="1"/>
        <v>0</v>
      </c>
      <c r="AS55" s="19">
        <f t="shared" si="2"/>
        <v>1</v>
      </c>
    </row>
    <row r="56" spans="1:45" ht="75" x14ac:dyDescent="0.25">
      <c r="A56" s="12">
        <v>49</v>
      </c>
      <c r="B56" s="14" t="s">
        <v>467</v>
      </c>
      <c r="C56" s="12" t="s">
        <v>468</v>
      </c>
      <c r="D56" s="13" t="s">
        <v>57</v>
      </c>
      <c r="E56" s="22" t="s">
        <v>447</v>
      </c>
      <c r="F56" s="30" t="s">
        <v>218</v>
      </c>
      <c r="G56" s="22" t="s">
        <v>469</v>
      </c>
      <c r="H56" s="12" t="s">
        <v>50</v>
      </c>
      <c r="I56" s="25" t="s">
        <v>51</v>
      </c>
      <c r="J56" s="12" t="s">
        <v>108</v>
      </c>
      <c r="K56" s="12">
        <v>21724</v>
      </c>
      <c r="L56" s="16">
        <v>45392</v>
      </c>
      <c r="M56" s="23">
        <v>300000000</v>
      </c>
      <c r="N56" s="12">
        <v>53724</v>
      </c>
      <c r="O56" s="16">
        <v>45426</v>
      </c>
      <c r="P56" s="23">
        <v>175507545</v>
      </c>
      <c r="Q56" s="23">
        <v>175507545</v>
      </c>
      <c r="R56" s="16">
        <v>45422</v>
      </c>
      <c r="S56" s="16">
        <v>45426</v>
      </c>
      <c r="T56" s="16">
        <v>45427</v>
      </c>
      <c r="U56" s="16">
        <v>45625</v>
      </c>
      <c r="V56" s="24">
        <f t="shared" si="5"/>
        <v>198</v>
      </c>
      <c r="W56" s="16">
        <v>45426</v>
      </c>
      <c r="X56" s="25" t="s">
        <v>470</v>
      </c>
      <c r="Y56" s="28" t="s">
        <v>471</v>
      </c>
      <c r="Z56" s="28" t="s">
        <v>472</v>
      </c>
      <c r="AA56" s="33" t="s">
        <v>473</v>
      </c>
      <c r="AB56" s="17">
        <v>0</v>
      </c>
      <c r="AC56" s="17">
        <v>0</v>
      </c>
      <c r="AD56" s="29"/>
      <c r="AE56" s="29"/>
      <c r="AF56" s="17">
        <v>0</v>
      </c>
      <c r="AG56" s="29"/>
      <c r="AH56" s="17">
        <v>0</v>
      </c>
      <c r="AI56" s="20"/>
      <c r="AJ56" s="20">
        <v>242004549</v>
      </c>
      <c r="AK56" s="13" t="s">
        <v>87</v>
      </c>
      <c r="AL56" s="13" t="s">
        <v>48</v>
      </c>
      <c r="AM56" s="12" t="s">
        <v>56</v>
      </c>
      <c r="AN56" s="12" t="s">
        <v>286</v>
      </c>
      <c r="AO56" s="18">
        <f t="shared" si="7"/>
        <v>175507545</v>
      </c>
      <c r="AP56" s="18">
        <v>0</v>
      </c>
      <c r="AQ56" s="18">
        <f t="shared" si="8"/>
        <v>175507545</v>
      </c>
      <c r="AR56" s="19">
        <f t="shared" si="1"/>
        <v>0</v>
      </c>
      <c r="AS56" s="19">
        <f t="shared" si="2"/>
        <v>1</v>
      </c>
    </row>
    <row r="57" spans="1:45" ht="75" x14ac:dyDescent="0.25">
      <c r="A57" s="12">
        <v>50</v>
      </c>
      <c r="B57" s="14" t="s">
        <v>474</v>
      </c>
      <c r="C57" s="12" t="s">
        <v>475</v>
      </c>
      <c r="D57" s="13" t="s">
        <v>65</v>
      </c>
      <c r="E57" s="22" t="s">
        <v>476</v>
      </c>
      <c r="F57" s="30" t="s">
        <v>477</v>
      </c>
      <c r="G57" s="22" t="s">
        <v>478</v>
      </c>
      <c r="H57" s="25" t="s">
        <v>78</v>
      </c>
      <c r="I57" s="25" t="s">
        <v>51</v>
      </c>
      <c r="J57" s="12" t="s">
        <v>108</v>
      </c>
      <c r="K57" s="12">
        <v>14424</v>
      </c>
      <c r="L57" s="16">
        <v>45343</v>
      </c>
      <c r="M57" s="23">
        <v>46060000</v>
      </c>
      <c r="N57" s="12">
        <v>57124</v>
      </c>
      <c r="O57" s="16">
        <v>45432</v>
      </c>
      <c r="P57" s="23">
        <v>46060000</v>
      </c>
      <c r="Q57" s="23">
        <v>46060000</v>
      </c>
      <c r="R57" s="16">
        <v>45426</v>
      </c>
      <c r="S57" s="16">
        <v>45432</v>
      </c>
      <c r="T57" s="16">
        <v>45462</v>
      </c>
      <c r="U57" s="16">
        <v>45639</v>
      </c>
      <c r="V57" s="24">
        <f t="shared" si="5"/>
        <v>177</v>
      </c>
      <c r="W57" s="16">
        <v>45455</v>
      </c>
      <c r="X57" s="25" t="s">
        <v>479</v>
      </c>
      <c r="Y57" s="28" t="s">
        <v>480</v>
      </c>
      <c r="Z57" s="28" t="s">
        <v>481</v>
      </c>
      <c r="AA57" s="33" t="s">
        <v>482</v>
      </c>
      <c r="AB57" s="17">
        <v>0</v>
      </c>
      <c r="AC57" s="17">
        <v>0</v>
      </c>
      <c r="AD57" s="29"/>
      <c r="AE57" s="29"/>
      <c r="AF57" s="17">
        <v>0</v>
      </c>
      <c r="AG57" s="29"/>
      <c r="AH57" s="17">
        <v>0</v>
      </c>
      <c r="AI57" s="20"/>
      <c r="AJ57" s="20">
        <v>242005784</v>
      </c>
      <c r="AK57" s="13" t="s">
        <v>67</v>
      </c>
      <c r="AL57" s="13" t="s">
        <v>48</v>
      </c>
      <c r="AM57" s="12" t="s">
        <v>56</v>
      </c>
      <c r="AN57" s="12" t="s">
        <v>286</v>
      </c>
      <c r="AO57" s="18">
        <f t="shared" si="7"/>
        <v>46060000</v>
      </c>
      <c r="AP57" s="18">
        <v>0</v>
      </c>
      <c r="AQ57" s="18">
        <f t="shared" si="8"/>
        <v>46060000</v>
      </c>
      <c r="AR57" s="19">
        <f t="shared" si="1"/>
        <v>0</v>
      </c>
      <c r="AS57" s="19">
        <f t="shared" si="2"/>
        <v>1</v>
      </c>
    </row>
    <row r="58" spans="1:45" ht="42.75" x14ac:dyDescent="0.25">
      <c r="A58" s="12">
        <v>51</v>
      </c>
      <c r="B58" s="14" t="s">
        <v>483</v>
      </c>
      <c r="C58" s="12" t="s">
        <v>484</v>
      </c>
      <c r="D58" s="22" t="s">
        <v>53</v>
      </c>
      <c r="E58" s="22" t="s">
        <v>485</v>
      </c>
      <c r="F58" s="30">
        <v>830110570</v>
      </c>
      <c r="G58" s="22" t="s">
        <v>486</v>
      </c>
      <c r="H58" s="25" t="s">
        <v>45</v>
      </c>
      <c r="I58" s="25" t="s">
        <v>81</v>
      </c>
      <c r="J58" s="12" t="s">
        <v>108</v>
      </c>
      <c r="K58" s="12">
        <v>13924</v>
      </c>
      <c r="L58" s="16">
        <v>45341</v>
      </c>
      <c r="M58" s="23">
        <v>95000000</v>
      </c>
      <c r="N58" s="12">
        <v>57524</v>
      </c>
      <c r="O58" s="16">
        <v>45432</v>
      </c>
      <c r="P58" s="23">
        <v>54492294.920000002</v>
      </c>
      <c r="Q58" s="23">
        <v>54492294.920000002</v>
      </c>
      <c r="R58" s="16" t="s">
        <v>46</v>
      </c>
      <c r="S58" s="16" t="s">
        <v>46</v>
      </c>
      <c r="T58" s="16">
        <v>45439</v>
      </c>
      <c r="U58" s="16">
        <v>45504</v>
      </c>
      <c r="V58" s="24">
        <f t="shared" si="5"/>
        <v>65</v>
      </c>
      <c r="W58" s="16">
        <v>45432</v>
      </c>
      <c r="X58" s="25" t="s">
        <v>487</v>
      </c>
      <c r="Y58" s="28">
        <v>46598</v>
      </c>
      <c r="Z58" s="28" t="s">
        <v>488</v>
      </c>
      <c r="AA58" s="33" t="s">
        <v>46</v>
      </c>
      <c r="AB58" s="17">
        <v>0</v>
      </c>
      <c r="AC58" s="17">
        <v>0</v>
      </c>
      <c r="AD58" s="29"/>
      <c r="AE58" s="29"/>
      <c r="AF58" s="17">
        <v>0</v>
      </c>
      <c r="AG58" s="29"/>
      <c r="AH58" s="17">
        <v>0</v>
      </c>
      <c r="AI58" s="20"/>
      <c r="AJ58" s="20">
        <v>242004961</v>
      </c>
      <c r="AK58" s="13" t="s">
        <v>55</v>
      </c>
      <c r="AL58" s="13" t="s">
        <v>87</v>
      </c>
      <c r="AM58" s="12" t="s">
        <v>56</v>
      </c>
      <c r="AN58" s="12" t="s">
        <v>286</v>
      </c>
      <c r="AO58" s="18">
        <f t="shared" si="7"/>
        <v>54492294.920000002</v>
      </c>
      <c r="AP58" s="18">
        <v>0</v>
      </c>
      <c r="AQ58" s="18">
        <f t="shared" si="8"/>
        <v>54492294.920000002</v>
      </c>
      <c r="AR58" s="19">
        <f t="shared" si="1"/>
        <v>0</v>
      </c>
      <c r="AS58" s="19">
        <f t="shared" si="2"/>
        <v>1</v>
      </c>
    </row>
    <row r="59" spans="1:45" ht="90" x14ac:dyDescent="0.25">
      <c r="A59" s="12">
        <v>52</v>
      </c>
      <c r="B59" s="14" t="s">
        <v>489</v>
      </c>
      <c r="C59" s="12" t="s">
        <v>490</v>
      </c>
      <c r="D59" s="13" t="s">
        <v>82</v>
      </c>
      <c r="E59" s="22" t="s">
        <v>491</v>
      </c>
      <c r="F59" s="30" t="s">
        <v>492</v>
      </c>
      <c r="G59" s="22" t="s">
        <v>493</v>
      </c>
      <c r="H59" s="12" t="s">
        <v>50</v>
      </c>
      <c r="I59" s="25" t="s">
        <v>51</v>
      </c>
      <c r="J59" s="12" t="s">
        <v>108</v>
      </c>
      <c r="K59" s="12">
        <v>9624</v>
      </c>
      <c r="L59" s="16">
        <v>45329</v>
      </c>
      <c r="M59" s="23">
        <v>43736000</v>
      </c>
      <c r="N59" s="12">
        <v>64124</v>
      </c>
      <c r="O59" s="16">
        <v>45441</v>
      </c>
      <c r="P59" s="23">
        <v>43729017</v>
      </c>
      <c r="Q59" s="23">
        <v>43729017</v>
      </c>
      <c r="R59" s="16">
        <v>45435</v>
      </c>
      <c r="S59" s="16">
        <v>45441</v>
      </c>
      <c r="T59" s="16">
        <v>45463</v>
      </c>
      <c r="U59" s="16">
        <v>45631</v>
      </c>
      <c r="V59" s="24">
        <f t="shared" si="5"/>
        <v>168</v>
      </c>
      <c r="W59" s="16">
        <v>45456</v>
      </c>
      <c r="X59" s="25"/>
      <c r="Y59" s="28"/>
      <c r="Z59" s="28" t="s">
        <v>494</v>
      </c>
      <c r="AA59" s="33" t="s">
        <v>495</v>
      </c>
      <c r="AB59" s="17">
        <v>0</v>
      </c>
      <c r="AC59" s="17">
        <v>0</v>
      </c>
      <c r="AD59" s="29"/>
      <c r="AE59" s="29"/>
      <c r="AF59" s="17">
        <v>0</v>
      </c>
      <c r="AG59" s="29"/>
      <c r="AH59" s="17">
        <v>0</v>
      </c>
      <c r="AI59" s="20"/>
      <c r="AJ59" s="20">
        <v>242005719</v>
      </c>
      <c r="AK59" s="13" t="s">
        <v>294</v>
      </c>
      <c r="AL59" s="13" t="s">
        <v>287</v>
      </c>
      <c r="AM59" s="12" t="s">
        <v>56</v>
      </c>
      <c r="AN59" s="12" t="s">
        <v>286</v>
      </c>
      <c r="AO59" s="18">
        <f t="shared" si="7"/>
        <v>43729017</v>
      </c>
      <c r="AP59" s="18">
        <v>0</v>
      </c>
      <c r="AQ59" s="18">
        <f t="shared" si="8"/>
        <v>43729017</v>
      </c>
      <c r="AR59" s="19">
        <f t="shared" si="1"/>
        <v>0</v>
      </c>
      <c r="AS59" s="19">
        <f t="shared" si="2"/>
        <v>1</v>
      </c>
    </row>
    <row r="60" spans="1:45" ht="75" x14ac:dyDescent="0.25">
      <c r="A60" s="12">
        <v>53</v>
      </c>
      <c r="B60" s="14" t="s">
        <v>496</v>
      </c>
      <c r="C60" s="12" t="s">
        <v>497</v>
      </c>
      <c r="D60" s="13" t="s">
        <v>82</v>
      </c>
      <c r="E60" s="22" t="s">
        <v>364</v>
      </c>
      <c r="F60" s="30" t="s">
        <v>498</v>
      </c>
      <c r="G60" s="22" t="s">
        <v>499</v>
      </c>
      <c r="H60" s="12" t="s">
        <v>50</v>
      </c>
      <c r="I60" s="25" t="s">
        <v>51</v>
      </c>
      <c r="J60" s="12" t="s">
        <v>108</v>
      </c>
      <c r="K60" s="12">
        <v>8624</v>
      </c>
      <c r="L60" s="16">
        <v>45329</v>
      </c>
      <c r="M60" s="23">
        <v>23083000</v>
      </c>
      <c r="N60" s="12">
        <v>64024</v>
      </c>
      <c r="O60" s="16">
        <v>45441</v>
      </c>
      <c r="P60" s="23">
        <v>23083000</v>
      </c>
      <c r="Q60" s="23">
        <v>23083000</v>
      </c>
      <c r="R60" s="16">
        <v>45435</v>
      </c>
      <c r="S60" s="16">
        <v>45439</v>
      </c>
      <c r="T60" s="16">
        <v>45447</v>
      </c>
      <c r="U60" s="16">
        <v>45631</v>
      </c>
      <c r="V60" s="24">
        <f t="shared" si="5"/>
        <v>184</v>
      </c>
      <c r="W60" s="16">
        <v>45442</v>
      </c>
      <c r="X60" s="25" t="s">
        <v>456</v>
      </c>
      <c r="Y60" s="28" t="s">
        <v>266</v>
      </c>
      <c r="Z60" s="28" t="s">
        <v>500</v>
      </c>
      <c r="AA60" s="33" t="s">
        <v>501</v>
      </c>
      <c r="AB60" s="17">
        <v>0</v>
      </c>
      <c r="AC60" s="17">
        <v>0</v>
      </c>
      <c r="AD60" s="29"/>
      <c r="AE60" s="29"/>
      <c r="AF60" s="17">
        <v>0</v>
      </c>
      <c r="AG60" s="29"/>
      <c r="AH60" s="17">
        <v>0</v>
      </c>
      <c r="AI60" s="20"/>
      <c r="AJ60" s="20">
        <v>242005408</v>
      </c>
      <c r="AK60" s="13" t="s">
        <v>384</v>
      </c>
      <c r="AL60" s="13" t="s">
        <v>52</v>
      </c>
      <c r="AM60" s="12" t="s">
        <v>56</v>
      </c>
      <c r="AN60" s="12" t="s">
        <v>286</v>
      </c>
      <c r="AO60" s="18">
        <f t="shared" si="7"/>
        <v>23083000</v>
      </c>
      <c r="AP60" s="18">
        <v>0</v>
      </c>
      <c r="AQ60" s="18">
        <f t="shared" si="8"/>
        <v>23083000</v>
      </c>
      <c r="AR60" s="19">
        <f t="shared" si="1"/>
        <v>0</v>
      </c>
      <c r="AS60" s="19">
        <f t="shared" si="2"/>
        <v>1</v>
      </c>
    </row>
    <row r="61" spans="1:45" ht="90" x14ac:dyDescent="0.25">
      <c r="A61" s="12">
        <v>54</v>
      </c>
      <c r="B61" s="14" t="s">
        <v>560</v>
      </c>
      <c r="C61" s="12" t="s">
        <v>561</v>
      </c>
      <c r="D61" s="13" t="s">
        <v>82</v>
      </c>
      <c r="E61" s="22" t="s">
        <v>562</v>
      </c>
      <c r="F61" s="30" t="s">
        <v>563</v>
      </c>
      <c r="G61" s="22" t="s">
        <v>564</v>
      </c>
      <c r="H61" s="12" t="s">
        <v>50</v>
      </c>
      <c r="I61" s="25" t="s">
        <v>51</v>
      </c>
      <c r="J61" s="12" t="s">
        <v>108</v>
      </c>
      <c r="K61" s="12">
        <v>8524</v>
      </c>
      <c r="L61" s="16">
        <v>45329</v>
      </c>
      <c r="M61" s="23">
        <v>34827000</v>
      </c>
      <c r="N61" s="12">
        <v>66124</v>
      </c>
      <c r="O61" s="16">
        <v>45449</v>
      </c>
      <c r="P61" s="23">
        <v>34827000</v>
      </c>
      <c r="Q61" s="23">
        <v>34827000</v>
      </c>
      <c r="R61" s="16">
        <v>45434</v>
      </c>
      <c r="S61" s="16">
        <v>45447</v>
      </c>
      <c r="T61" s="16">
        <v>45492</v>
      </c>
      <c r="U61" s="16">
        <v>45631</v>
      </c>
      <c r="V61" s="24">
        <f t="shared" si="5"/>
        <v>139</v>
      </c>
      <c r="W61" s="16">
        <v>45490</v>
      </c>
      <c r="X61" s="25" t="s">
        <v>565</v>
      </c>
      <c r="Y61" s="28" t="s">
        <v>566</v>
      </c>
      <c r="Z61" s="28" t="s">
        <v>567</v>
      </c>
      <c r="AA61" s="33" t="s">
        <v>568</v>
      </c>
      <c r="AB61" s="17">
        <v>0</v>
      </c>
      <c r="AC61" s="17">
        <v>0</v>
      </c>
      <c r="AD61" s="29"/>
      <c r="AE61" s="29"/>
      <c r="AF61" s="17">
        <v>0</v>
      </c>
      <c r="AG61" s="29"/>
      <c r="AH61" s="17">
        <v>0</v>
      </c>
      <c r="AI61" s="20"/>
      <c r="AJ61" s="20">
        <v>242006668</v>
      </c>
      <c r="AK61" s="13" t="s">
        <v>294</v>
      </c>
      <c r="AL61" s="13" t="s">
        <v>287</v>
      </c>
      <c r="AM61" s="12" t="s">
        <v>56</v>
      </c>
      <c r="AN61" s="12" t="s">
        <v>286</v>
      </c>
      <c r="AO61" s="18">
        <f t="shared" si="7"/>
        <v>34827000</v>
      </c>
      <c r="AP61" s="18">
        <v>0</v>
      </c>
      <c r="AQ61" s="18">
        <f t="shared" si="8"/>
        <v>34827000</v>
      </c>
      <c r="AR61" s="19">
        <f t="shared" si="1"/>
        <v>0</v>
      </c>
      <c r="AS61" s="19">
        <f t="shared" si="2"/>
        <v>1</v>
      </c>
    </row>
    <row r="62" spans="1:45" ht="90" x14ac:dyDescent="0.25">
      <c r="A62" s="12">
        <v>55</v>
      </c>
      <c r="B62" s="14" t="s">
        <v>504</v>
      </c>
      <c r="C62" s="12" t="s">
        <v>505</v>
      </c>
      <c r="D62" s="13" t="s">
        <v>82</v>
      </c>
      <c r="E62" s="22" t="s">
        <v>506</v>
      </c>
      <c r="F62" s="30" t="s">
        <v>365</v>
      </c>
      <c r="G62" s="22" t="s">
        <v>507</v>
      </c>
      <c r="H62" s="12" t="s">
        <v>50</v>
      </c>
      <c r="I62" s="25" t="s">
        <v>51</v>
      </c>
      <c r="J62" s="12" t="s">
        <v>108</v>
      </c>
      <c r="K62" s="12">
        <v>9924</v>
      </c>
      <c r="L62" s="16">
        <v>45481</v>
      </c>
      <c r="M62" s="23">
        <v>18223000</v>
      </c>
      <c r="N62" s="12">
        <v>63424</v>
      </c>
      <c r="O62" s="16">
        <v>45441</v>
      </c>
      <c r="P62" s="23">
        <v>18222541</v>
      </c>
      <c r="Q62" s="23">
        <v>18222541</v>
      </c>
      <c r="R62" s="34">
        <v>45435</v>
      </c>
      <c r="S62" s="16">
        <v>45439</v>
      </c>
      <c r="T62" s="16">
        <v>45443</v>
      </c>
      <c r="U62" s="16">
        <v>45631</v>
      </c>
      <c r="V62" s="24">
        <f t="shared" si="5"/>
        <v>188</v>
      </c>
      <c r="W62" s="16">
        <v>45442</v>
      </c>
      <c r="X62" s="25" t="s">
        <v>508</v>
      </c>
      <c r="Y62" s="28" t="s">
        <v>266</v>
      </c>
      <c r="Z62" s="28" t="s">
        <v>509</v>
      </c>
      <c r="AA62" s="33" t="s">
        <v>510</v>
      </c>
      <c r="AB62" s="17">
        <v>0</v>
      </c>
      <c r="AC62" s="17">
        <v>0</v>
      </c>
      <c r="AD62" s="29"/>
      <c r="AE62" s="29"/>
      <c r="AF62" s="17">
        <v>0</v>
      </c>
      <c r="AG62" s="29"/>
      <c r="AH62" s="17">
        <v>0</v>
      </c>
      <c r="AI62" s="20"/>
      <c r="AJ62" s="20">
        <v>242005374</v>
      </c>
      <c r="AK62" s="13" t="s">
        <v>511</v>
      </c>
      <c r="AL62" s="13" t="s">
        <v>287</v>
      </c>
      <c r="AM62" s="12" t="s">
        <v>56</v>
      </c>
      <c r="AN62" s="12" t="s">
        <v>286</v>
      </c>
      <c r="AO62" s="18">
        <f t="shared" si="7"/>
        <v>18222541</v>
      </c>
      <c r="AP62" s="18">
        <v>0</v>
      </c>
      <c r="AQ62" s="18">
        <f t="shared" si="8"/>
        <v>18222541</v>
      </c>
      <c r="AR62" s="19">
        <f t="shared" si="1"/>
        <v>0</v>
      </c>
      <c r="AS62" s="19">
        <f t="shared" si="2"/>
        <v>1</v>
      </c>
    </row>
    <row r="63" spans="1:45" ht="28.5" x14ac:dyDescent="0.25">
      <c r="A63" s="12">
        <v>56</v>
      </c>
      <c r="B63" s="14" t="s">
        <v>649</v>
      </c>
      <c r="C63" s="12" t="s">
        <v>650</v>
      </c>
      <c r="D63" s="22" t="s">
        <v>53</v>
      </c>
      <c r="E63" s="22" t="s">
        <v>651</v>
      </c>
      <c r="F63" s="30">
        <v>900741497</v>
      </c>
      <c r="G63" s="22" t="s">
        <v>652</v>
      </c>
      <c r="H63" s="25" t="s">
        <v>45</v>
      </c>
      <c r="I63" s="25" t="s">
        <v>81</v>
      </c>
      <c r="J63" s="12" t="s">
        <v>108</v>
      </c>
      <c r="K63" s="12">
        <v>13924</v>
      </c>
      <c r="L63" s="16">
        <v>45341</v>
      </c>
      <c r="M63" s="23">
        <v>95000000</v>
      </c>
      <c r="N63" s="12">
        <v>57524</v>
      </c>
      <c r="O63" s="16">
        <v>45432</v>
      </c>
      <c r="P63" s="23">
        <v>54492294.920000002</v>
      </c>
      <c r="Q63" s="23">
        <v>24669000</v>
      </c>
      <c r="R63" s="16" t="s">
        <v>46</v>
      </c>
      <c r="S63" s="16" t="s">
        <v>46</v>
      </c>
      <c r="T63" s="16">
        <v>45446</v>
      </c>
      <c r="U63" s="16">
        <v>45504</v>
      </c>
      <c r="V63" s="24">
        <f t="shared" si="5"/>
        <v>58</v>
      </c>
      <c r="W63" s="16">
        <v>45436</v>
      </c>
      <c r="X63" s="28">
        <v>45427</v>
      </c>
      <c r="Y63" s="28">
        <v>45687</v>
      </c>
      <c r="Z63" s="28" t="s">
        <v>653</v>
      </c>
      <c r="AA63" s="33" t="s">
        <v>46</v>
      </c>
      <c r="AB63" s="17">
        <v>0</v>
      </c>
      <c r="AC63" s="17">
        <v>0</v>
      </c>
      <c r="AD63" s="29"/>
      <c r="AE63" s="29"/>
      <c r="AF63" s="17">
        <v>0</v>
      </c>
      <c r="AG63" s="29"/>
      <c r="AH63" s="17">
        <v>0</v>
      </c>
      <c r="AI63" s="20"/>
      <c r="AJ63" s="20">
        <v>242005253</v>
      </c>
      <c r="AK63" s="13" t="s">
        <v>55</v>
      </c>
      <c r="AL63" s="13" t="s">
        <v>87</v>
      </c>
      <c r="AM63" s="12" t="s">
        <v>56</v>
      </c>
      <c r="AN63" s="12" t="s">
        <v>286</v>
      </c>
      <c r="AO63" s="18">
        <f t="shared" si="7"/>
        <v>24669000</v>
      </c>
      <c r="AP63" s="18">
        <v>0</v>
      </c>
      <c r="AQ63" s="18">
        <f t="shared" si="8"/>
        <v>24669000</v>
      </c>
      <c r="AR63" s="19">
        <f t="shared" si="1"/>
        <v>0</v>
      </c>
      <c r="AS63" s="19">
        <f t="shared" si="2"/>
        <v>1</v>
      </c>
    </row>
    <row r="64" spans="1:45" ht="75" x14ac:dyDescent="0.25">
      <c r="A64" s="12">
        <v>57</v>
      </c>
      <c r="B64" s="14" t="s">
        <v>512</v>
      </c>
      <c r="C64" s="12" t="s">
        <v>513</v>
      </c>
      <c r="D64" s="13" t="s">
        <v>82</v>
      </c>
      <c r="E64" s="22" t="s">
        <v>514</v>
      </c>
      <c r="F64" s="30" t="s">
        <v>515</v>
      </c>
      <c r="G64" s="22" t="s">
        <v>516</v>
      </c>
      <c r="H64" s="12" t="s">
        <v>50</v>
      </c>
      <c r="I64" s="25" t="s">
        <v>51</v>
      </c>
      <c r="J64" s="12" t="s">
        <v>108</v>
      </c>
      <c r="K64" s="12">
        <v>9424</v>
      </c>
      <c r="L64" s="16">
        <v>45329</v>
      </c>
      <c r="M64" s="23">
        <v>41306000</v>
      </c>
      <c r="N64" s="12">
        <v>67624</v>
      </c>
      <c r="O64" s="16">
        <v>45460</v>
      </c>
      <c r="P64" s="23">
        <v>41306000</v>
      </c>
      <c r="Q64" s="23">
        <v>41306000</v>
      </c>
      <c r="R64" s="34">
        <v>45439</v>
      </c>
      <c r="S64" s="16">
        <v>45450</v>
      </c>
      <c r="T64" s="16">
        <v>45467</v>
      </c>
      <c r="U64" s="16">
        <v>45631</v>
      </c>
      <c r="V64" s="24">
        <f t="shared" si="5"/>
        <v>164</v>
      </c>
      <c r="W64" s="16">
        <v>45460</v>
      </c>
      <c r="X64" s="25" t="s">
        <v>517</v>
      </c>
      <c r="Y64" s="28" t="s">
        <v>518</v>
      </c>
      <c r="Z64" s="27" t="s">
        <v>519</v>
      </c>
      <c r="AA64" s="33" t="s">
        <v>520</v>
      </c>
      <c r="AB64" s="17">
        <v>0</v>
      </c>
      <c r="AC64" s="17">
        <v>0</v>
      </c>
      <c r="AD64" s="29"/>
      <c r="AE64" s="29"/>
      <c r="AF64" s="17">
        <v>0</v>
      </c>
      <c r="AG64" s="29"/>
      <c r="AH64" s="17">
        <v>0</v>
      </c>
      <c r="AI64" s="20"/>
      <c r="AJ64" s="20">
        <v>242005944</v>
      </c>
      <c r="AK64" s="13" t="s">
        <v>290</v>
      </c>
      <c r="AL64" s="13" t="s">
        <v>287</v>
      </c>
      <c r="AM64" s="12" t="s">
        <v>56</v>
      </c>
      <c r="AN64" s="12" t="s">
        <v>286</v>
      </c>
      <c r="AO64" s="18">
        <f t="shared" si="7"/>
        <v>41306000</v>
      </c>
      <c r="AP64" s="18">
        <v>0</v>
      </c>
      <c r="AQ64" s="18">
        <f t="shared" si="8"/>
        <v>41306000</v>
      </c>
      <c r="AR64" s="19">
        <f t="shared" si="1"/>
        <v>0</v>
      </c>
      <c r="AS64" s="19">
        <f t="shared" si="2"/>
        <v>1</v>
      </c>
    </row>
    <row r="65" spans="1:45" ht="105" x14ac:dyDescent="0.25">
      <c r="A65" s="12">
        <v>58</v>
      </c>
      <c r="B65" s="14" t="s">
        <v>521</v>
      </c>
      <c r="C65" s="12" t="s">
        <v>522</v>
      </c>
      <c r="D65" s="13" t="s">
        <v>82</v>
      </c>
      <c r="E65" s="22" t="s">
        <v>364</v>
      </c>
      <c r="F65" s="30" t="s">
        <v>365</v>
      </c>
      <c r="G65" s="22" t="s">
        <v>523</v>
      </c>
      <c r="H65" s="12" t="s">
        <v>50</v>
      </c>
      <c r="I65" s="25" t="s">
        <v>51</v>
      </c>
      <c r="J65" s="12" t="s">
        <v>108</v>
      </c>
      <c r="K65" s="12">
        <v>10024</v>
      </c>
      <c r="L65" s="16">
        <v>45330</v>
      </c>
      <c r="M65" s="23">
        <v>19438000</v>
      </c>
      <c r="N65" s="12">
        <v>69624</v>
      </c>
      <c r="O65" s="16">
        <v>45464</v>
      </c>
      <c r="P65" s="23">
        <v>19389670</v>
      </c>
      <c r="Q65" s="23">
        <v>19389670</v>
      </c>
      <c r="R65" s="34">
        <v>45457</v>
      </c>
      <c r="S65" s="16">
        <v>45462</v>
      </c>
      <c r="T65" s="16">
        <v>45471</v>
      </c>
      <c r="U65" s="16">
        <v>45631</v>
      </c>
      <c r="V65" s="24">
        <f t="shared" si="5"/>
        <v>160</v>
      </c>
      <c r="W65" s="16">
        <v>45469</v>
      </c>
      <c r="X65" s="25"/>
      <c r="Y65" s="28"/>
      <c r="Z65" s="28" t="s">
        <v>524</v>
      </c>
      <c r="AA65" s="33" t="s">
        <v>525</v>
      </c>
      <c r="AB65" s="17">
        <v>0</v>
      </c>
      <c r="AC65" s="17">
        <v>0</v>
      </c>
      <c r="AD65" s="29"/>
      <c r="AE65" s="29"/>
      <c r="AF65" s="17">
        <v>0</v>
      </c>
      <c r="AG65" s="29"/>
      <c r="AH65" s="17">
        <v>0</v>
      </c>
      <c r="AI65" s="20"/>
      <c r="AJ65" s="20">
        <v>242006101</v>
      </c>
      <c r="AK65" s="13" t="s">
        <v>290</v>
      </c>
      <c r="AL65" s="13" t="s">
        <v>287</v>
      </c>
      <c r="AM65" s="12" t="s">
        <v>56</v>
      </c>
      <c r="AN65" s="12" t="s">
        <v>286</v>
      </c>
      <c r="AO65" s="18">
        <f t="shared" si="7"/>
        <v>19389670</v>
      </c>
      <c r="AP65" s="18">
        <v>0</v>
      </c>
      <c r="AQ65" s="18">
        <f t="shared" si="8"/>
        <v>19389670</v>
      </c>
      <c r="AR65" s="19">
        <f t="shared" si="1"/>
        <v>0</v>
      </c>
      <c r="AS65" s="19">
        <f t="shared" si="2"/>
        <v>1</v>
      </c>
    </row>
    <row r="66" spans="1:45" ht="75" x14ac:dyDescent="0.25">
      <c r="A66" s="12">
        <v>59</v>
      </c>
      <c r="B66" s="14" t="s">
        <v>569</v>
      </c>
      <c r="C66" s="12" t="s">
        <v>570</v>
      </c>
      <c r="D66" s="13" t="s">
        <v>82</v>
      </c>
      <c r="E66" s="22" t="s">
        <v>571</v>
      </c>
      <c r="F66" s="30" t="s">
        <v>572</v>
      </c>
      <c r="G66" s="22" t="s">
        <v>573</v>
      </c>
      <c r="H66" s="12" t="s">
        <v>50</v>
      </c>
      <c r="I66" s="25" t="s">
        <v>51</v>
      </c>
      <c r="J66" s="12" t="s">
        <v>108</v>
      </c>
      <c r="K66" s="12">
        <v>7224</v>
      </c>
      <c r="L66" s="16">
        <v>45329</v>
      </c>
      <c r="M66" s="23">
        <v>57909000</v>
      </c>
      <c r="N66" s="12">
        <v>72624</v>
      </c>
      <c r="O66" s="16">
        <v>45484</v>
      </c>
      <c r="P66" s="23">
        <v>57909000</v>
      </c>
      <c r="Q66" s="23">
        <v>57909000</v>
      </c>
      <c r="R66" s="34">
        <v>45475</v>
      </c>
      <c r="S66" s="16">
        <v>45482</v>
      </c>
      <c r="T66" s="16">
        <v>45496</v>
      </c>
      <c r="U66" s="16">
        <v>45631</v>
      </c>
      <c r="V66" s="24">
        <f t="shared" si="5"/>
        <v>135</v>
      </c>
      <c r="W66" s="16">
        <v>45492</v>
      </c>
      <c r="X66" s="25" t="s">
        <v>574</v>
      </c>
      <c r="Y66" s="28" t="s">
        <v>575</v>
      </c>
      <c r="Z66" s="27" t="s">
        <v>576</v>
      </c>
      <c r="AA66" s="33" t="s">
        <v>577</v>
      </c>
      <c r="AB66" s="17">
        <v>0</v>
      </c>
      <c r="AC66" s="17">
        <v>0</v>
      </c>
      <c r="AD66" s="29"/>
      <c r="AE66" s="29"/>
      <c r="AF66" s="17">
        <v>0</v>
      </c>
      <c r="AG66" s="29"/>
      <c r="AH66" s="17">
        <v>0</v>
      </c>
      <c r="AI66" s="20"/>
      <c r="AJ66" s="20">
        <v>242006734</v>
      </c>
      <c r="AK66" s="13" t="s">
        <v>293</v>
      </c>
      <c r="AL66" s="13" t="s">
        <v>48</v>
      </c>
      <c r="AM66" s="12" t="s">
        <v>56</v>
      </c>
      <c r="AN66" s="12" t="s">
        <v>286</v>
      </c>
      <c r="AO66" s="18">
        <f t="shared" si="7"/>
        <v>57909000</v>
      </c>
      <c r="AP66" s="18">
        <v>0</v>
      </c>
      <c r="AQ66" s="18">
        <f t="shared" si="8"/>
        <v>57909000</v>
      </c>
      <c r="AR66" s="19">
        <f t="shared" si="1"/>
        <v>0</v>
      </c>
      <c r="AS66" s="19">
        <f t="shared" si="2"/>
        <v>1</v>
      </c>
    </row>
    <row r="67" spans="1:45" ht="120" x14ac:dyDescent="0.25">
      <c r="A67" s="12">
        <v>60</v>
      </c>
      <c r="B67" s="14" t="s">
        <v>578</v>
      </c>
      <c r="C67" s="12" t="s">
        <v>579</v>
      </c>
      <c r="D67" s="13" t="s">
        <v>82</v>
      </c>
      <c r="E67" s="22" t="s">
        <v>580</v>
      </c>
      <c r="F67" s="30" t="s">
        <v>581</v>
      </c>
      <c r="G67" s="22" t="s">
        <v>582</v>
      </c>
      <c r="H67" s="12" t="s">
        <v>50</v>
      </c>
      <c r="I67" s="25" t="s">
        <v>51</v>
      </c>
      <c r="J67" s="12" t="s">
        <v>108</v>
      </c>
      <c r="K67" s="12">
        <v>7124</v>
      </c>
      <c r="L67" s="16">
        <v>45329</v>
      </c>
      <c r="M67" s="23">
        <v>75323000</v>
      </c>
      <c r="N67" s="12">
        <v>71424</v>
      </c>
      <c r="O67" s="16">
        <v>45476</v>
      </c>
      <c r="P67" s="23">
        <v>75323000</v>
      </c>
      <c r="Q67" s="23">
        <v>75323000</v>
      </c>
      <c r="R67" s="34">
        <v>45457</v>
      </c>
      <c r="S67" s="16">
        <v>45471</v>
      </c>
      <c r="T67" s="16">
        <v>45485</v>
      </c>
      <c r="U67" s="16">
        <v>45631</v>
      </c>
      <c r="V67" s="24">
        <f t="shared" si="5"/>
        <v>146</v>
      </c>
      <c r="W67" s="16">
        <v>45392</v>
      </c>
      <c r="X67" s="25" t="s">
        <v>583</v>
      </c>
      <c r="Y67" s="28" t="s">
        <v>566</v>
      </c>
      <c r="Z67" s="28" t="s">
        <v>584</v>
      </c>
      <c r="AA67" s="33" t="s">
        <v>585</v>
      </c>
      <c r="AB67" s="17">
        <v>0</v>
      </c>
      <c r="AC67" s="17">
        <v>0</v>
      </c>
      <c r="AD67" s="29"/>
      <c r="AE67" s="29"/>
      <c r="AF67" s="17">
        <v>0</v>
      </c>
      <c r="AG67" s="29"/>
      <c r="AH67" s="17">
        <v>0</v>
      </c>
      <c r="AI67" s="20"/>
      <c r="AJ67" s="20">
        <v>242006550</v>
      </c>
      <c r="AK67" s="13" t="s">
        <v>294</v>
      </c>
      <c r="AL67" s="13" t="s">
        <v>48</v>
      </c>
      <c r="AM67" s="12" t="s">
        <v>56</v>
      </c>
      <c r="AN67" s="12" t="s">
        <v>286</v>
      </c>
      <c r="AO67" s="18">
        <f t="shared" si="7"/>
        <v>75323000</v>
      </c>
      <c r="AP67" s="18">
        <v>0</v>
      </c>
      <c r="AQ67" s="18">
        <f t="shared" si="8"/>
        <v>75323000</v>
      </c>
      <c r="AR67" s="19">
        <f t="shared" si="1"/>
        <v>0</v>
      </c>
      <c r="AS67" s="19">
        <f t="shared" si="2"/>
        <v>1</v>
      </c>
    </row>
    <row r="68" spans="1:45" ht="120" x14ac:dyDescent="0.25">
      <c r="A68" s="12">
        <v>61</v>
      </c>
      <c r="B68" s="14" t="s">
        <v>586</v>
      </c>
      <c r="C68" s="12" t="s">
        <v>587</v>
      </c>
      <c r="D68" s="13" t="s">
        <v>82</v>
      </c>
      <c r="E68" s="22" t="s">
        <v>588</v>
      </c>
      <c r="F68" s="30" t="s">
        <v>589</v>
      </c>
      <c r="G68" s="22" t="s">
        <v>590</v>
      </c>
      <c r="H68" s="12" t="s">
        <v>50</v>
      </c>
      <c r="I68" s="25" t="s">
        <v>51</v>
      </c>
      <c r="J68" s="12" t="s">
        <v>108</v>
      </c>
      <c r="K68" s="12">
        <v>9024</v>
      </c>
      <c r="L68" s="16">
        <v>45329</v>
      </c>
      <c r="M68" s="23">
        <v>48190000</v>
      </c>
      <c r="N68" s="12">
        <v>72224</v>
      </c>
      <c r="O68" s="16">
        <v>45481</v>
      </c>
      <c r="P68" s="23">
        <v>48190000</v>
      </c>
      <c r="Q68" s="23">
        <v>48190000</v>
      </c>
      <c r="R68" s="34">
        <v>45462</v>
      </c>
      <c r="S68" s="16">
        <v>45477</v>
      </c>
      <c r="T68" s="16">
        <v>45502</v>
      </c>
      <c r="U68" s="16">
        <v>45631</v>
      </c>
      <c r="V68" s="24">
        <f t="shared" si="5"/>
        <v>129</v>
      </c>
      <c r="W68" s="16">
        <v>45492</v>
      </c>
      <c r="X68" s="25" t="s">
        <v>591</v>
      </c>
      <c r="Y68" s="28" t="s">
        <v>266</v>
      </c>
      <c r="Z68" s="28" t="s">
        <v>592</v>
      </c>
      <c r="AA68" s="33" t="s">
        <v>593</v>
      </c>
      <c r="AB68" s="17">
        <v>0</v>
      </c>
      <c r="AC68" s="17">
        <v>0</v>
      </c>
      <c r="AD68" s="29"/>
      <c r="AE68" s="29"/>
      <c r="AF68" s="17">
        <v>0</v>
      </c>
      <c r="AG68" s="29"/>
      <c r="AH68" s="17">
        <v>0</v>
      </c>
      <c r="AI68" s="20"/>
      <c r="AJ68" s="20">
        <v>242006778</v>
      </c>
      <c r="AK68" s="13" t="s">
        <v>511</v>
      </c>
      <c r="AL68" s="13" t="s">
        <v>48</v>
      </c>
      <c r="AM68" s="12" t="s">
        <v>56</v>
      </c>
      <c r="AN68" s="12" t="s">
        <v>286</v>
      </c>
      <c r="AO68" s="18">
        <f t="shared" si="7"/>
        <v>48190000</v>
      </c>
      <c r="AP68" s="18">
        <v>0</v>
      </c>
      <c r="AQ68" s="18">
        <f t="shared" si="8"/>
        <v>48190000</v>
      </c>
      <c r="AR68" s="19">
        <f t="shared" si="1"/>
        <v>0</v>
      </c>
      <c r="AS68" s="19">
        <f t="shared" si="2"/>
        <v>1</v>
      </c>
    </row>
    <row r="69" spans="1:45" ht="28.5" x14ac:dyDescent="0.25">
      <c r="A69" s="12">
        <v>62</v>
      </c>
      <c r="B69" s="14" t="s">
        <v>526</v>
      </c>
      <c r="C69" s="12" t="s">
        <v>527</v>
      </c>
      <c r="D69" s="22" t="s">
        <v>53</v>
      </c>
      <c r="E69" s="22" t="s">
        <v>528</v>
      </c>
      <c r="F69" s="30">
        <v>900442893</v>
      </c>
      <c r="G69" s="22" t="s">
        <v>529</v>
      </c>
      <c r="H69" s="12" t="s">
        <v>45</v>
      </c>
      <c r="I69" s="25" t="s">
        <v>81</v>
      </c>
      <c r="J69" s="12" t="s">
        <v>108</v>
      </c>
      <c r="K69" s="12">
        <v>25424</v>
      </c>
      <c r="L69" s="16">
        <v>45419</v>
      </c>
      <c r="M69" s="23">
        <v>7015050</v>
      </c>
      <c r="N69" s="12">
        <v>66224</v>
      </c>
      <c r="O69" s="16">
        <v>45449</v>
      </c>
      <c r="P69" s="23">
        <v>7015050</v>
      </c>
      <c r="Q69" s="23">
        <v>7015050</v>
      </c>
      <c r="R69" s="34" t="s">
        <v>46</v>
      </c>
      <c r="S69" s="16" t="s">
        <v>46</v>
      </c>
      <c r="T69" s="16">
        <v>45461</v>
      </c>
      <c r="U69" s="16">
        <v>45520</v>
      </c>
      <c r="V69" s="24">
        <f t="shared" si="5"/>
        <v>59</v>
      </c>
      <c r="W69" s="16" t="s">
        <v>46</v>
      </c>
      <c r="X69" s="16" t="s">
        <v>46</v>
      </c>
      <c r="Y69" s="16" t="s">
        <v>46</v>
      </c>
      <c r="Z69" s="16" t="s">
        <v>46</v>
      </c>
      <c r="AA69" s="33" t="s">
        <v>46</v>
      </c>
      <c r="AB69" s="17">
        <v>0</v>
      </c>
      <c r="AC69" s="17">
        <v>0</v>
      </c>
      <c r="AD69" s="29"/>
      <c r="AE69" s="29"/>
      <c r="AF69" s="17">
        <v>0</v>
      </c>
      <c r="AG69" s="29"/>
      <c r="AH69" s="17">
        <v>0</v>
      </c>
      <c r="AI69" s="20"/>
      <c r="AJ69" s="20"/>
      <c r="AK69" s="13" t="s">
        <v>55</v>
      </c>
      <c r="AL69" s="13" t="s">
        <v>87</v>
      </c>
      <c r="AM69" s="12" t="s">
        <v>56</v>
      </c>
      <c r="AN69" s="12" t="s">
        <v>286</v>
      </c>
      <c r="AO69" s="18">
        <f t="shared" si="7"/>
        <v>7015050</v>
      </c>
      <c r="AP69" s="18">
        <v>0</v>
      </c>
      <c r="AQ69" s="18">
        <f t="shared" si="8"/>
        <v>7015050</v>
      </c>
      <c r="AR69" s="19">
        <f t="shared" si="1"/>
        <v>0</v>
      </c>
      <c r="AS69" s="19">
        <f t="shared" si="2"/>
        <v>1</v>
      </c>
    </row>
    <row r="70" spans="1:45" ht="90" x14ac:dyDescent="0.25">
      <c r="A70" s="12">
        <v>63</v>
      </c>
      <c r="B70" s="14" t="s">
        <v>530</v>
      </c>
      <c r="C70" s="12" t="s">
        <v>531</v>
      </c>
      <c r="D70" s="13" t="s">
        <v>82</v>
      </c>
      <c r="E70" s="22" t="s">
        <v>532</v>
      </c>
      <c r="F70" s="30">
        <v>52822142</v>
      </c>
      <c r="G70" s="22" t="s">
        <v>533</v>
      </c>
      <c r="H70" s="25" t="s">
        <v>376</v>
      </c>
      <c r="I70" s="25" t="s">
        <v>51</v>
      </c>
      <c r="J70" s="12" t="s">
        <v>108</v>
      </c>
      <c r="K70" s="12">
        <v>8124</v>
      </c>
      <c r="L70" s="16">
        <v>45329</v>
      </c>
      <c r="M70" s="23">
        <v>48685000</v>
      </c>
      <c r="N70" s="12">
        <v>67924</v>
      </c>
      <c r="O70" s="16">
        <v>45461</v>
      </c>
      <c r="P70" s="23">
        <v>48685000</v>
      </c>
      <c r="Q70" s="23">
        <v>48685000</v>
      </c>
      <c r="R70" s="34">
        <v>45456</v>
      </c>
      <c r="S70" s="16">
        <v>45460</v>
      </c>
      <c r="T70" s="16">
        <v>45470</v>
      </c>
      <c r="U70" s="16">
        <v>45631</v>
      </c>
      <c r="V70" s="24">
        <f t="shared" si="5"/>
        <v>161</v>
      </c>
      <c r="W70" s="16">
        <v>45467</v>
      </c>
      <c r="X70" s="25" t="s">
        <v>534</v>
      </c>
      <c r="Y70" s="28" t="s">
        <v>266</v>
      </c>
      <c r="Z70" s="28" t="s">
        <v>535</v>
      </c>
      <c r="AA70" s="33" t="s">
        <v>536</v>
      </c>
      <c r="AB70" s="17">
        <v>0</v>
      </c>
      <c r="AC70" s="17">
        <v>0</v>
      </c>
      <c r="AD70" s="29"/>
      <c r="AE70" s="29"/>
      <c r="AF70" s="17">
        <v>0</v>
      </c>
      <c r="AG70" s="29"/>
      <c r="AH70" s="17">
        <v>0</v>
      </c>
      <c r="AI70" s="20"/>
      <c r="AJ70" s="20">
        <v>242006003</v>
      </c>
      <c r="AK70" s="13" t="s">
        <v>293</v>
      </c>
      <c r="AL70" s="13" t="s">
        <v>287</v>
      </c>
      <c r="AM70" s="12" t="s">
        <v>56</v>
      </c>
      <c r="AN70" s="12" t="s">
        <v>286</v>
      </c>
      <c r="AO70" s="18">
        <f t="shared" si="7"/>
        <v>48685000</v>
      </c>
      <c r="AP70" s="18">
        <v>0</v>
      </c>
      <c r="AQ70" s="18">
        <f t="shared" si="8"/>
        <v>48685000</v>
      </c>
      <c r="AR70" s="19">
        <f t="shared" si="1"/>
        <v>0</v>
      </c>
      <c r="AS70" s="19">
        <f t="shared" si="2"/>
        <v>1</v>
      </c>
    </row>
    <row r="71" spans="1:45" ht="90" x14ac:dyDescent="0.25">
      <c r="A71" s="12">
        <v>64</v>
      </c>
      <c r="B71" s="14" t="s">
        <v>654</v>
      </c>
      <c r="C71" s="12" t="s">
        <v>655</v>
      </c>
      <c r="D71" s="13" t="s">
        <v>65</v>
      </c>
      <c r="E71" s="22" t="s">
        <v>656</v>
      </c>
      <c r="F71" s="30" t="s">
        <v>657</v>
      </c>
      <c r="G71" s="22" t="s">
        <v>658</v>
      </c>
      <c r="H71" s="12" t="s">
        <v>170</v>
      </c>
      <c r="I71" s="25" t="s">
        <v>79</v>
      </c>
      <c r="J71" s="25" t="s">
        <v>108</v>
      </c>
      <c r="K71" s="12">
        <v>18624</v>
      </c>
      <c r="L71" s="16">
        <v>45364</v>
      </c>
      <c r="M71" s="23">
        <v>9833000</v>
      </c>
      <c r="N71" s="12">
        <v>70524</v>
      </c>
      <c r="O71" s="16">
        <v>45469</v>
      </c>
      <c r="P71" s="23">
        <v>9318261</v>
      </c>
      <c r="Q71" s="23">
        <v>9318261</v>
      </c>
      <c r="R71" s="16">
        <v>45456</v>
      </c>
      <c r="S71" s="16">
        <v>45463</v>
      </c>
      <c r="T71" s="16">
        <v>45520</v>
      </c>
      <c r="U71" s="16">
        <v>45639</v>
      </c>
      <c r="V71" s="24">
        <f>+U71-T71</f>
        <v>119</v>
      </c>
      <c r="W71" s="16">
        <v>45505</v>
      </c>
      <c r="X71" s="25" t="s">
        <v>659</v>
      </c>
      <c r="Y71" s="28" t="s">
        <v>660</v>
      </c>
      <c r="Z71" s="27">
        <v>9318261</v>
      </c>
      <c r="AA71" s="67" t="s">
        <v>661</v>
      </c>
      <c r="AB71" s="17">
        <v>0</v>
      </c>
      <c r="AC71" s="17">
        <v>0</v>
      </c>
      <c r="AD71" s="29"/>
      <c r="AE71" s="29"/>
      <c r="AF71" s="17">
        <v>0</v>
      </c>
      <c r="AG71" s="29"/>
      <c r="AH71" s="17">
        <v>0</v>
      </c>
      <c r="AI71" s="20"/>
      <c r="AJ71" s="20">
        <v>242007308</v>
      </c>
      <c r="AK71" s="74" t="s">
        <v>662</v>
      </c>
      <c r="AL71" s="13" t="s">
        <v>48</v>
      </c>
      <c r="AM71" s="12" t="s">
        <v>56</v>
      </c>
      <c r="AN71" s="12" t="s">
        <v>286</v>
      </c>
      <c r="AO71" s="18">
        <f t="shared" si="7"/>
        <v>9318261</v>
      </c>
      <c r="AP71" s="18">
        <v>0</v>
      </c>
      <c r="AQ71" s="18">
        <f t="shared" si="8"/>
        <v>9318261</v>
      </c>
      <c r="AR71" s="19">
        <f t="shared" ref="AR71:AR88" si="9">+AP71/AO71</f>
        <v>0</v>
      </c>
      <c r="AS71" s="19">
        <f t="shared" ref="AS71:AS88" si="10">+AQ71/AO71</f>
        <v>1</v>
      </c>
    </row>
    <row r="72" spans="1:45" ht="75" x14ac:dyDescent="0.25">
      <c r="A72" s="12">
        <v>65</v>
      </c>
      <c r="B72" s="14" t="s">
        <v>663</v>
      </c>
      <c r="C72" s="12" t="s">
        <v>664</v>
      </c>
      <c r="D72" s="13" t="s">
        <v>82</v>
      </c>
      <c r="E72" s="22" t="s">
        <v>665</v>
      </c>
      <c r="F72" s="30" t="s">
        <v>666</v>
      </c>
      <c r="G72" s="22" t="s">
        <v>667</v>
      </c>
      <c r="H72" s="12" t="s">
        <v>50</v>
      </c>
      <c r="I72" s="25" t="s">
        <v>51</v>
      </c>
      <c r="J72" s="25" t="s">
        <v>108</v>
      </c>
      <c r="K72" s="12">
        <v>7424</v>
      </c>
      <c r="L72" s="16">
        <v>45329</v>
      </c>
      <c r="M72" s="23">
        <v>106504000</v>
      </c>
      <c r="N72" s="12">
        <v>86324</v>
      </c>
      <c r="O72" s="16">
        <v>45504</v>
      </c>
      <c r="P72" s="23">
        <v>106434398</v>
      </c>
      <c r="Q72" s="23">
        <v>106434398</v>
      </c>
      <c r="R72" s="16">
        <v>45482</v>
      </c>
      <c r="S72" s="16">
        <v>45496</v>
      </c>
      <c r="T72" s="16">
        <v>45506</v>
      </c>
      <c r="U72" s="16">
        <v>45631</v>
      </c>
      <c r="V72" s="24">
        <f t="shared" si="5"/>
        <v>125</v>
      </c>
      <c r="W72" s="16">
        <v>45505</v>
      </c>
      <c r="X72" s="25" t="s">
        <v>668</v>
      </c>
      <c r="Y72" s="28" t="s">
        <v>266</v>
      </c>
      <c r="Z72" s="28" t="s">
        <v>669</v>
      </c>
      <c r="AA72" s="67" t="s">
        <v>670</v>
      </c>
      <c r="AB72" s="17">
        <v>0</v>
      </c>
      <c r="AC72" s="17">
        <v>0</v>
      </c>
      <c r="AD72" s="29"/>
      <c r="AE72" s="29"/>
      <c r="AF72" s="17">
        <v>0</v>
      </c>
      <c r="AG72" s="29"/>
      <c r="AH72" s="17">
        <v>0</v>
      </c>
      <c r="AI72" s="20"/>
      <c r="AJ72" s="20">
        <v>242007293</v>
      </c>
      <c r="AK72" s="13" t="s">
        <v>293</v>
      </c>
      <c r="AL72" s="13" t="s">
        <v>48</v>
      </c>
      <c r="AM72" s="12" t="s">
        <v>56</v>
      </c>
      <c r="AN72" s="12" t="s">
        <v>286</v>
      </c>
      <c r="AO72" s="18">
        <f t="shared" si="7"/>
        <v>106434398</v>
      </c>
      <c r="AP72" s="18">
        <v>0</v>
      </c>
      <c r="AQ72" s="18">
        <f t="shared" si="8"/>
        <v>106434398</v>
      </c>
      <c r="AR72" s="19">
        <f t="shared" si="9"/>
        <v>0</v>
      </c>
      <c r="AS72" s="19">
        <f t="shared" si="10"/>
        <v>1</v>
      </c>
    </row>
    <row r="73" spans="1:45" ht="75" x14ac:dyDescent="0.25">
      <c r="A73" s="12">
        <v>66</v>
      </c>
      <c r="B73" s="14" t="s">
        <v>594</v>
      </c>
      <c r="C73" s="12" t="s">
        <v>595</v>
      </c>
      <c r="D73" s="13" t="s">
        <v>82</v>
      </c>
      <c r="E73" s="22" t="s">
        <v>596</v>
      </c>
      <c r="F73" s="30" t="s">
        <v>597</v>
      </c>
      <c r="G73" s="22" t="s">
        <v>598</v>
      </c>
      <c r="H73" s="12" t="s">
        <v>50</v>
      </c>
      <c r="I73" s="25" t="s">
        <v>51</v>
      </c>
      <c r="J73" s="25" t="s">
        <v>108</v>
      </c>
      <c r="K73" s="12">
        <v>8724</v>
      </c>
      <c r="L73" s="16">
        <v>45329</v>
      </c>
      <c r="M73" s="23">
        <v>46165000</v>
      </c>
      <c r="N73" s="12">
        <v>75024</v>
      </c>
      <c r="O73" s="16">
        <v>45496</v>
      </c>
      <c r="P73" s="23">
        <v>46165000</v>
      </c>
      <c r="Q73" s="23">
        <v>46165000</v>
      </c>
      <c r="R73" s="16">
        <v>45485</v>
      </c>
      <c r="S73" s="16">
        <v>45490</v>
      </c>
      <c r="T73" s="16">
        <v>45502</v>
      </c>
      <c r="U73" s="16">
        <v>45631</v>
      </c>
      <c r="V73" s="24">
        <f t="shared" si="5"/>
        <v>129</v>
      </c>
      <c r="W73" s="16">
        <v>45500</v>
      </c>
      <c r="X73" s="25" t="s">
        <v>599</v>
      </c>
      <c r="Y73" s="28" t="s">
        <v>266</v>
      </c>
      <c r="Z73" s="28" t="s">
        <v>600</v>
      </c>
      <c r="AA73" s="33" t="s">
        <v>601</v>
      </c>
      <c r="AB73" s="17">
        <v>0</v>
      </c>
      <c r="AC73" s="17">
        <v>0</v>
      </c>
      <c r="AD73" s="29"/>
      <c r="AE73" s="29"/>
      <c r="AF73" s="17">
        <v>0</v>
      </c>
      <c r="AG73" s="29"/>
      <c r="AH73" s="17">
        <v>0</v>
      </c>
      <c r="AI73" s="20"/>
      <c r="AJ73" s="20">
        <v>242006933</v>
      </c>
      <c r="AK73" s="13" t="s">
        <v>293</v>
      </c>
      <c r="AL73" s="13" t="s">
        <v>48</v>
      </c>
      <c r="AM73" s="12" t="s">
        <v>56</v>
      </c>
      <c r="AN73" s="12" t="s">
        <v>286</v>
      </c>
      <c r="AO73" s="18">
        <f t="shared" si="7"/>
        <v>46165000</v>
      </c>
      <c r="AP73" s="18">
        <v>0</v>
      </c>
      <c r="AQ73" s="18">
        <f t="shared" si="8"/>
        <v>46165000</v>
      </c>
      <c r="AR73" s="19">
        <f t="shared" si="9"/>
        <v>0</v>
      </c>
      <c r="AS73" s="19">
        <f t="shared" si="10"/>
        <v>1</v>
      </c>
    </row>
    <row r="74" spans="1:45" ht="42.75" x14ac:dyDescent="0.25">
      <c r="A74" s="12">
        <v>67</v>
      </c>
      <c r="B74" s="14" t="s">
        <v>537</v>
      </c>
      <c r="C74" s="12" t="s">
        <v>538</v>
      </c>
      <c r="D74" s="13" t="s">
        <v>44</v>
      </c>
      <c r="E74" s="22" t="s">
        <v>539</v>
      </c>
      <c r="F74" s="30">
        <v>830037946</v>
      </c>
      <c r="G74" s="22" t="s">
        <v>540</v>
      </c>
      <c r="H74" s="12" t="s">
        <v>45</v>
      </c>
      <c r="I74" s="25" t="s">
        <v>81</v>
      </c>
      <c r="J74" s="12" t="s">
        <v>108</v>
      </c>
      <c r="K74" s="12">
        <v>29324</v>
      </c>
      <c r="L74" s="16">
        <v>45443</v>
      </c>
      <c r="M74" s="23">
        <v>23046771</v>
      </c>
      <c r="N74" s="12">
        <v>69724</v>
      </c>
      <c r="O74" s="16">
        <v>45467</v>
      </c>
      <c r="P74" s="23">
        <v>11756384</v>
      </c>
      <c r="Q74" s="23">
        <v>11756384</v>
      </c>
      <c r="R74" s="16" t="s">
        <v>46</v>
      </c>
      <c r="S74" s="16" t="s">
        <v>46</v>
      </c>
      <c r="T74" s="16">
        <v>45468</v>
      </c>
      <c r="U74" s="16">
        <v>45485</v>
      </c>
      <c r="V74" s="24">
        <f t="shared" ref="V74:V88" si="11">+U74-T74</f>
        <v>17</v>
      </c>
      <c r="W74" s="16" t="s">
        <v>46</v>
      </c>
      <c r="X74" s="16" t="s">
        <v>46</v>
      </c>
      <c r="Y74" s="16" t="s">
        <v>46</v>
      </c>
      <c r="Z74" s="16" t="s">
        <v>46</v>
      </c>
      <c r="AA74" s="33" t="s">
        <v>46</v>
      </c>
      <c r="AB74" s="17">
        <v>0</v>
      </c>
      <c r="AC74" s="17">
        <v>0</v>
      </c>
      <c r="AD74" s="29"/>
      <c r="AE74" s="29"/>
      <c r="AF74" s="17">
        <v>0</v>
      </c>
      <c r="AG74" s="29"/>
      <c r="AH74" s="17">
        <v>0</v>
      </c>
      <c r="AI74" s="20"/>
      <c r="AJ74" s="20">
        <v>242006028</v>
      </c>
      <c r="AK74" s="13" t="s">
        <v>80</v>
      </c>
      <c r="AL74" s="13" t="s">
        <v>48</v>
      </c>
      <c r="AM74" s="12" t="s">
        <v>56</v>
      </c>
      <c r="AN74" s="12" t="s">
        <v>286</v>
      </c>
      <c r="AO74" s="18">
        <f t="shared" si="7"/>
        <v>11756384</v>
      </c>
      <c r="AP74" s="18">
        <v>0</v>
      </c>
      <c r="AQ74" s="18">
        <f t="shared" si="8"/>
        <v>11756384</v>
      </c>
      <c r="AR74" s="19">
        <f t="shared" si="9"/>
        <v>0</v>
      </c>
      <c r="AS74" s="19">
        <f t="shared" si="10"/>
        <v>1</v>
      </c>
    </row>
    <row r="75" spans="1:45" ht="42.75" x14ac:dyDescent="0.25">
      <c r="A75" s="12">
        <v>68</v>
      </c>
      <c r="B75" s="14" t="s">
        <v>541</v>
      </c>
      <c r="C75" s="12" t="s">
        <v>542</v>
      </c>
      <c r="D75" s="13" t="s">
        <v>44</v>
      </c>
      <c r="E75" s="22" t="s">
        <v>543</v>
      </c>
      <c r="F75" s="30">
        <v>9002730061</v>
      </c>
      <c r="G75" s="22" t="s">
        <v>544</v>
      </c>
      <c r="H75" s="12" t="s">
        <v>45</v>
      </c>
      <c r="I75" s="25" t="s">
        <v>81</v>
      </c>
      <c r="J75" s="12" t="s">
        <v>108</v>
      </c>
      <c r="K75" s="12">
        <v>29324</v>
      </c>
      <c r="L75" s="16">
        <v>45443</v>
      </c>
      <c r="M75" s="23">
        <v>23046771</v>
      </c>
      <c r="N75" s="12">
        <v>69824</v>
      </c>
      <c r="O75" s="16">
        <v>45467</v>
      </c>
      <c r="P75" s="23">
        <v>5971200</v>
      </c>
      <c r="Q75" s="23">
        <v>5971200</v>
      </c>
      <c r="R75" s="16" t="s">
        <v>46</v>
      </c>
      <c r="S75" s="16" t="s">
        <v>46</v>
      </c>
      <c r="T75" s="16">
        <v>45468</v>
      </c>
      <c r="U75" s="16">
        <v>45485</v>
      </c>
      <c r="V75" s="24">
        <f t="shared" si="11"/>
        <v>17</v>
      </c>
      <c r="W75" s="16" t="s">
        <v>46</v>
      </c>
      <c r="X75" s="16" t="s">
        <v>46</v>
      </c>
      <c r="Y75" s="16" t="s">
        <v>46</v>
      </c>
      <c r="Z75" s="16" t="s">
        <v>46</v>
      </c>
      <c r="AA75" s="33" t="s">
        <v>46</v>
      </c>
      <c r="AB75" s="17">
        <v>0</v>
      </c>
      <c r="AC75" s="17">
        <v>0</v>
      </c>
      <c r="AD75" s="29"/>
      <c r="AE75" s="29"/>
      <c r="AF75" s="17">
        <v>0</v>
      </c>
      <c r="AG75" s="29"/>
      <c r="AH75" s="17">
        <v>0</v>
      </c>
      <c r="AI75" s="20"/>
      <c r="AJ75" s="20">
        <v>242006029</v>
      </c>
      <c r="AK75" s="13" t="s">
        <v>80</v>
      </c>
      <c r="AL75" s="13" t="s">
        <v>48</v>
      </c>
      <c r="AM75" s="12" t="s">
        <v>56</v>
      </c>
      <c r="AN75" s="12" t="s">
        <v>286</v>
      </c>
      <c r="AO75" s="18">
        <f t="shared" si="7"/>
        <v>5971200</v>
      </c>
      <c r="AP75" s="18">
        <v>0</v>
      </c>
      <c r="AQ75" s="18">
        <f t="shared" si="8"/>
        <v>5971200</v>
      </c>
      <c r="AR75" s="19">
        <f t="shared" si="9"/>
        <v>0</v>
      </c>
      <c r="AS75" s="19">
        <f t="shared" si="10"/>
        <v>1</v>
      </c>
    </row>
    <row r="76" spans="1:45" ht="90" x14ac:dyDescent="0.25">
      <c r="A76" s="12">
        <v>69</v>
      </c>
      <c r="B76" s="14" t="s">
        <v>602</v>
      </c>
      <c r="C76" s="12" t="s">
        <v>603</v>
      </c>
      <c r="D76" s="13" t="s">
        <v>82</v>
      </c>
      <c r="E76" s="22" t="s">
        <v>604</v>
      </c>
      <c r="F76" s="30" t="s">
        <v>605</v>
      </c>
      <c r="G76" s="22" t="s">
        <v>606</v>
      </c>
      <c r="H76" s="12" t="s">
        <v>50</v>
      </c>
      <c r="I76" s="25" t="s">
        <v>51</v>
      </c>
      <c r="J76" s="12" t="s">
        <v>108</v>
      </c>
      <c r="K76" s="12">
        <v>8324</v>
      </c>
      <c r="L76" s="16">
        <v>45329</v>
      </c>
      <c r="M76" s="23">
        <v>41306000</v>
      </c>
      <c r="N76" s="12">
        <v>72124</v>
      </c>
      <c r="O76" s="16">
        <v>45479</v>
      </c>
      <c r="P76" s="23">
        <v>41231775</v>
      </c>
      <c r="Q76" s="23">
        <v>41231775</v>
      </c>
      <c r="R76" s="16">
        <v>45469</v>
      </c>
      <c r="S76" s="16">
        <v>45477</v>
      </c>
      <c r="T76" s="16">
        <v>45490</v>
      </c>
      <c r="U76" s="16">
        <v>45631</v>
      </c>
      <c r="V76" s="24">
        <f t="shared" si="11"/>
        <v>141</v>
      </c>
      <c r="W76" s="16">
        <v>45485</v>
      </c>
      <c r="X76" s="25" t="s">
        <v>607</v>
      </c>
      <c r="Y76" s="28" t="s">
        <v>266</v>
      </c>
      <c r="Z76" s="28" t="s">
        <v>608</v>
      </c>
      <c r="AA76" s="33" t="s">
        <v>609</v>
      </c>
      <c r="AB76" s="17">
        <v>0</v>
      </c>
      <c r="AC76" s="17">
        <v>0</v>
      </c>
      <c r="AD76" s="29"/>
      <c r="AE76" s="29"/>
      <c r="AF76" s="17">
        <v>0</v>
      </c>
      <c r="AG76" s="29"/>
      <c r="AH76" s="17">
        <v>0</v>
      </c>
      <c r="AI76" s="20"/>
      <c r="AJ76" s="20">
        <v>242006596</v>
      </c>
      <c r="AK76" s="13" t="s">
        <v>294</v>
      </c>
      <c r="AL76" s="13" t="s">
        <v>287</v>
      </c>
      <c r="AM76" s="12" t="s">
        <v>56</v>
      </c>
      <c r="AN76" s="12" t="s">
        <v>286</v>
      </c>
      <c r="AO76" s="18">
        <f t="shared" si="7"/>
        <v>41231775</v>
      </c>
      <c r="AP76" s="18">
        <v>0</v>
      </c>
      <c r="AQ76" s="18">
        <f t="shared" si="8"/>
        <v>41231775</v>
      </c>
      <c r="AR76" s="19">
        <f t="shared" si="9"/>
        <v>0</v>
      </c>
      <c r="AS76" s="19">
        <f t="shared" si="10"/>
        <v>1</v>
      </c>
    </row>
    <row r="77" spans="1:45" ht="90" x14ac:dyDescent="0.25">
      <c r="A77" s="12">
        <v>70</v>
      </c>
      <c r="B77" s="14" t="s">
        <v>671</v>
      </c>
      <c r="C77" s="12" t="s">
        <v>672</v>
      </c>
      <c r="D77" s="13" t="s">
        <v>82</v>
      </c>
      <c r="E77" s="22" t="s">
        <v>673</v>
      </c>
      <c r="F77" s="30" t="s">
        <v>674</v>
      </c>
      <c r="G77" s="22" t="s">
        <v>675</v>
      </c>
      <c r="H77" s="12" t="s">
        <v>50</v>
      </c>
      <c r="I77" s="25" t="s">
        <v>51</v>
      </c>
      <c r="J77" s="25" t="s">
        <v>108</v>
      </c>
      <c r="K77" s="12">
        <v>7324</v>
      </c>
      <c r="L77" s="16">
        <v>45329</v>
      </c>
      <c r="M77" s="23">
        <v>30372000</v>
      </c>
      <c r="N77" s="12">
        <v>86624</v>
      </c>
      <c r="O77" s="16">
        <v>45505</v>
      </c>
      <c r="P77" s="23">
        <v>30372000</v>
      </c>
      <c r="Q77" s="23">
        <v>30372000</v>
      </c>
      <c r="R77" s="16">
        <v>45481</v>
      </c>
      <c r="S77" s="16">
        <v>45505</v>
      </c>
      <c r="T77" s="16">
        <v>45513</v>
      </c>
      <c r="U77" s="16">
        <v>45631</v>
      </c>
      <c r="V77" s="24">
        <f>+U77-T77</f>
        <v>118</v>
      </c>
      <c r="W77" s="28">
        <v>45512</v>
      </c>
      <c r="X77" s="25" t="s">
        <v>676</v>
      </c>
      <c r="Y77" s="28" t="s">
        <v>266</v>
      </c>
      <c r="Z77" s="28" t="s">
        <v>677</v>
      </c>
      <c r="AA77" s="67" t="s">
        <v>678</v>
      </c>
      <c r="AB77" s="17">
        <v>0</v>
      </c>
      <c r="AC77" s="17">
        <v>0</v>
      </c>
      <c r="AD77" s="29"/>
      <c r="AE77" s="29"/>
      <c r="AF77" s="17">
        <v>0</v>
      </c>
      <c r="AG77" s="29"/>
      <c r="AH77" s="17">
        <v>0</v>
      </c>
      <c r="AI77" s="20"/>
      <c r="AJ77" s="20">
        <v>242007447</v>
      </c>
      <c r="AK77" s="13" t="s">
        <v>293</v>
      </c>
      <c r="AL77" s="13" t="s">
        <v>287</v>
      </c>
      <c r="AM77" s="12" t="s">
        <v>56</v>
      </c>
      <c r="AN77" s="12" t="s">
        <v>286</v>
      </c>
      <c r="AO77" s="18">
        <f t="shared" si="7"/>
        <v>30372000</v>
      </c>
      <c r="AP77" s="18">
        <v>0</v>
      </c>
      <c r="AQ77" s="18">
        <f t="shared" si="8"/>
        <v>30372000</v>
      </c>
      <c r="AR77" s="19">
        <f t="shared" si="9"/>
        <v>0</v>
      </c>
      <c r="AS77" s="19">
        <f t="shared" si="10"/>
        <v>1</v>
      </c>
    </row>
    <row r="78" spans="1:45" ht="75" x14ac:dyDescent="0.25">
      <c r="A78" s="12">
        <v>71</v>
      </c>
      <c r="B78" s="14" t="s">
        <v>610</v>
      </c>
      <c r="C78" s="12" t="s">
        <v>611</v>
      </c>
      <c r="D78" s="13" t="s">
        <v>82</v>
      </c>
      <c r="E78" s="22" t="s">
        <v>612</v>
      </c>
      <c r="F78" s="30" t="s">
        <v>613</v>
      </c>
      <c r="G78" s="22" t="s">
        <v>614</v>
      </c>
      <c r="H78" s="12" t="s">
        <v>50</v>
      </c>
      <c r="I78" s="25" t="s">
        <v>51</v>
      </c>
      <c r="J78" s="12" t="s">
        <v>108</v>
      </c>
      <c r="K78" s="12">
        <v>7824</v>
      </c>
      <c r="L78" s="16" t="s">
        <v>615</v>
      </c>
      <c r="M78" s="23">
        <v>46165000</v>
      </c>
      <c r="N78" s="12">
        <v>74924</v>
      </c>
      <c r="O78" s="16">
        <v>45496</v>
      </c>
      <c r="P78" s="23">
        <v>45903668</v>
      </c>
      <c r="Q78" s="23">
        <v>45903668</v>
      </c>
      <c r="R78" s="16">
        <v>45481</v>
      </c>
      <c r="S78" s="16">
        <v>45485</v>
      </c>
      <c r="T78" s="16">
        <v>45497</v>
      </c>
      <c r="U78" s="16">
        <v>45631</v>
      </c>
      <c r="V78" s="24">
        <f t="shared" si="11"/>
        <v>134</v>
      </c>
      <c r="W78" s="16">
        <v>45492</v>
      </c>
      <c r="X78" s="25" t="s">
        <v>616</v>
      </c>
      <c r="Y78" s="28" t="s">
        <v>266</v>
      </c>
      <c r="Z78" s="28" t="s">
        <v>617</v>
      </c>
      <c r="AA78" s="33" t="s">
        <v>618</v>
      </c>
      <c r="AB78" s="17">
        <v>0</v>
      </c>
      <c r="AC78" s="17">
        <v>0</v>
      </c>
      <c r="AD78" s="29"/>
      <c r="AE78" s="29"/>
      <c r="AF78" s="17">
        <v>0</v>
      </c>
      <c r="AG78" s="29"/>
      <c r="AH78" s="17">
        <v>0</v>
      </c>
      <c r="AI78" s="20"/>
      <c r="AJ78" s="20">
        <v>242006854</v>
      </c>
      <c r="AK78" s="13" t="s">
        <v>293</v>
      </c>
      <c r="AL78" s="13" t="s">
        <v>48</v>
      </c>
      <c r="AM78" s="12" t="s">
        <v>56</v>
      </c>
      <c r="AN78" s="12" t="s">
        <v>286</v>
      </c>
      <c r="AO78" s="18">
        <f t="shared" si="7"/>
        <v>45903668</v>
      </c>
      <c r="AP78" s="18">
        <v>0</v>
      </c>
      <c r="AQ78" s="18">
        <f t="shared" si="8"/>
        <v>45903668</v>
      </c>
      <c r="AR78" s="19">
        <f t="shared" si="9"/>
        <v>0</v>
      </c>
      <c r="AS78" s="19">
        <f t="shared" si="10"/>
        <v>1</v>
      </c>
    </row>
    <row r="79" spans="1:45" ht="75" x14ac:dyDescent="0.25">
      <c r="A79" s="12">
        <v>72</v>
      </c>
      <c r="B79" s="14" t="s">
        <v>679</v>
      </c>
      <c r="C79" s="12" t="s">
        <v>680</v>
      </c>
      <c r="D79" s="13" t="s">
        <v>82</v>
      </c>
      <c r="E79" s="22" t="s">
        <v>681</v>
      </c>
      <c r="F79" s="30" t="s">
        <v>682</v>
      </c>
      <c r="G79" s="22" t="s">
        <v>683</v>
      </c>
      <c r="H79" s="12" t="s">
        <v>50</v>
      </c>
      <c r="I79" s="25" t="s">
        <v>51</v>
      </c>
      <c r="J79" s="12" t="s">
        <v>108</v>
      </c>
      <c r="K79" s="12">
        <v>9524</v>
      </c>
      <c r="L79" s="16">
        <v>45329</v>
      </c>
      <c r="M79" s="23">
        <v>25512000</v>
      </c>
      <c r="N79" s="12">
        <v>79124</v>
      </c>
      <c r="O79" s="16">
        <v>45497</v>
      </c>
      <c r="P79" s="23">
        <v>25512000</v>
      </c>
      <c r="Q79" s="23">
        <v>25512000</v>
      </c>
      <c r="R79" s="16">
        <v>45484</v>
      </c>
      <c r="S79" s="16">
        <v>45497</v>
      </c>
      <c r="T79" s="16">
        <v>45506</v>
      </c>
      <c r="U79" s="16">
        <v>45631</v>
      </c>
      <c r="V79" s="24">
        <f t="shared" si="11"/>
        <v>125</v>
      </c>
      <c r="W79" s="16">
        <v>45503</v>
      </c>
      <c r="X79" s="25" t="s">
        <v>684</v>
      </c>
      <c r="Y79" s="28" t="s">
        <v>266</v>
      </c>
      <c r="Z79" s="75" t="s">
        <v>685</v>
      </c>
      <c r="AA79" s="67" t="s">
        <v>686</v>
      </c>
      <c r="AB79" s="17">
        <v>0</v>
      </c>
      <c r="AC79" s="17">
        <v>0</v>
      </c>
      <c r="AD79" s="29"/>
      <c r="AE79" s="29"/>
      <c r="AF79" s="17">
        <v>0</v>
      </c>
      <c r="AG79" s="29"/>
      <c r="AH79" s="17">
        <v>0</v>
      </c>
      <c r="AI79" s="20"/>
      <c r="AJ79" s="20">
        <v>242007195</v>
      </c>
      <c r="AK79" s="13" t="s">
        <v>293</v>
      </c>
      <c r="AL79" s="13" t="s">
        <v>52</v>
      </c>
      <c r="AM79" s="12" t="s">
        <v>56</v>
      </c>
      <c r="AN79" s="12" t="s">
        <v>286</v>
      </c>
      <c r="AO79" s="18">
        <f t="shared" si="7"/>
        <v>25512000</v>
      </c>
      <c r="AP79" s="18">
        <v>0</v>
      </c>
      <c r="AQ79" s="18">
        <f t="shared" si="8"/>
        <v>25512000</v>
      </c>
      <c r="AR79" s="19">
        <f t="shared" si="9"/>
        <v>0</v>
      </c>
      <c r="AS79" s="19">
        <f t="shared" si="10"/>
        <v>1</v>
      </c>
    </row>
    <row r="80" spans="1:45" ht="90" x14ac:dyDescent="0.25">
      <c r="A80" s="12">
        <v>73</v>
      </c>
      <c r="B80" s="14" t="s">
        <v>619</v>
      </c>
      <c r="C80" s="12" t="s">
        <v>620</v>
      </c>
      <c r="D80" s="22" t="s">
        <v>53</v>
      </c>
      <c r="E80" s="22" t="s">
        <v>621</v>
      </c>
      <c r="F80" s="30" t="s">
        <v>622</v>
      </c>
      <c r="G80" s="22" t="s">
        <v>623</v>
      </c>
      <c r="H80" s="25" t="s">
        <v>624</v>
      </c>
      <c r="I80" s="25" t="s">
        <v>81</v>
      </c>
      <c r="J80" s="12" t="s">
        <v>108</v>
      </c>
      <c r="K80" s="12">
        <v>25324</v>
      </c>
      <c r="L80" s="16">
        <v>45419</v>
      </c>
      <c r="M80" s="23">
        <v>44725794</v>
      </c>
      <c r="N80" s="12">
        <v>73124</v>
      </c>
      <c r="O80" s="16">
        <v>45489</v>
      </c>
      <c r="P80" s="23">
        <v>44725794</v>
      </c>
      <c r="Q80" s="23">
        <v>44725794</v>
      </c>
      <c r="R80" s="16">
        <v>45484</v>
      </c>
      <c r="S80" s="16">
        <v>45485</v>
      </c>
      <c r="T80" s="16">
        <v>45497</v>
      </c>
      <c r="U80" s="16">
        <v>45534</v>
      </c>
      <c r="V80" s="24">
        <f t="shared" si="11"/>
        <v>37</v>
      </c>
      <c r="W80" s="16">
        <v>45492</v>
      </c>
      <c r="X80" s="25" t="s">
        <v>625</v>
      </c>
      <c r="Y80" s="28">
        <v>45657</v>
      </c>
      <c r="Z80" s="28" t="s">
        <v>626</v>
      </c>
      <c r="AA80" s="33" t="s">
        <v>627</v>
      </c>
      <c r="AB80" s="17">
        <v>0</v>
      </c>
      <c r="AC80" s="17">
        <v>0</v>
      </c>
      <c r="AD80" s="29"/>
      <c r="AE80" s="29"/>
      <c r="AF80" s="17">
        <v>0</v>
      </c>
      <c r="AG80" s="29"/>
      <c r="AH80" s="17">
        <v>0</v>
      </c>
      <c r="AI80" s="20"/>
      <c r="AJ80" s="20">
        <v>242006779</v>
      </c>
      <c r="AK80" s="13" t="s">
        <v>55</v>
      </c>
      <c r="AL80" s="13" t="s">
        <v>48</v>
      </c>
      <c r="AM80" s="12" t="s">
        <v>56</v>
      </c>
      <c r="AN80" s="12" t="s">
        <v>286</v>
      </c>
      <c r="AO80" s="18">
        <f t="shared" si="7"/>
        <v>44725794</v>
      </c>
      <c r="AP80" s="18">
        <v>0</v>
      </c>
      <c r="AQ80" s="18">
        <f t="shared" si="8"/>
        <v>44725794</v>
      </c>
      <c r="AR80" s="19">
        <f t="shared" si="9"/>
        <v>0</v>
      </c>
      <c r="AS80" s="19">
        <f t="shared" si="10"/>
        <v>1</v>
      </c>
    </row>
    <row r="81" spans="1:45" ht="90" x14ac:dyDescent="0.25">
      <c r="A81" s="12">
        <v>74</v>
      </c>
      <c r="B81" s="14" t="s">
        <v>687</v>
      </c>
      <c r="C81" s="12" t="s">
        <v>688</v>
      </c>
      <c r="D81" s="13" t="s">
        <v>57</v>
      </c>
      <c r="E81" s="22" t="s">
        <v>689</v>
      </c>
      <c r="F81" s="30" t="s">
        <v>690</v>
      </c>
      <c r="G81" s="22" t="s">
        <v>691</v>
      </c>
      <c r="H81" s="25" t="s">
        <v>692</v>
      </c>
      <c r="I81" s="25" t="s">
        <v>51</v>
      </c>
      <c r="J81" s="12" t="s">
        <v>108</v>
      </c>
      <c r="K81" s="12">
        <v>26524</v>
      </c>
      <c r="L81" s="16">
        <v>45427</v>
      </c>
      <c r="M81" s="23">
        <v>50000000</v>
      </c>
      <c r="N81" s="12">
        <v>81824</v>
      </c>
      <c r="O81" s="16">
        <v>45499</v>
      </c>
      <c r="P81" s="23">
        <v>47936000</v>
      </c>
      <c r="Q81" s="23">
        <v>47936000</v>
      </c>
      <c r="R81" s="16">
        <v>45490</v>
      </c>
      <c r="S81" s="16">
        <v>45497</v>
      </c>
      <c r="T81" s="16">
        <v>45506</v>
      </c>
      <c r="U81" s="16">
        <v>45626</v>
      </c>
      <c r="V81" s="24">
        <f t="shared" si="11"/>
        <v>120</v>
      </c>
      <c r="W81" s="28">
        <v>45502</v>
      </c>
      <c r="X81" s="25" t="s">
        <v>693</v>
      </c>
      <c r="Y81" s="28" t="s">
        <v>694</v>
      </c>
      <c r="Z81" s="27" t="s">
        <v>695</v>
      </c>
      <c r="AA81" s="67" t="s">
        <v>696</v>
      </c>
      <c r="AB81" s="17">
        <v>0</v>
      </c>
      <c r="AC81" s="17">
        <v>0</v>
      </c>
      <c r="AD81" s="29"/>
      <c r="AE81" s="29"/>
      <c r="AF81" s="17">
        <v>0</v>
      </c>
      <c r="AG81" s="29"/>
      <c r="AH81" s="17">
        <v>0</v>
      </c>
      <c r="AI81" s="20"/>
      <c r="AJ81" s="20">
        <v>242007106</v>
      </c>
      <c r="AK81" s="13" t="s">
        <v>697</v>
      </c>
      <c r="AL81" s="13" t="s">
        <v>287</v>
      </c>
      <c r="AM81" s="12" t="s">
        <v>56</v>
      </c>
      <c r="AN81" s="12" t="s">
        <v>286</v>
      </c>
      <c r="AO81" s="18">
        <f t="shared" si="7"/>
        <v>47936000</v>
      </c>
      <c r="AP81" s="18">
        <v>0</v>
      </c>
      <c r="AQ81" s="18">
        <f t="shared" si="8"/>
        <v>47936000</v>
      </c>
      <c r="AR81" s="19">
        <f t="shared" si="9"/>
        <v>0</v>
      </c>
      <c r="AS81" s="19">
        <f t="shared" si="10"/>
        <v>1</v>
      </c>
    </row>
    <row r="82" spans="1:45" ht="90" x14ac:dyDescent="0.25">
      <c r="A82" s="12">
        <v>75</v>
      </c>
      <c r="B82" s="14" t="s">
        <v>698</v>
      </c>
      <c r="C82" s="12" t="s">
        <v>699</v>
      </c>
      <c r="D82" s="13" t="s">
        <v>82</v>
      </c>
      <c r="E82" s="22" t="s">
        <v>700</v>
      </c>
      <c r="F82" s="30" t="s">
        <v>701</v>
      </c>
      <c r="G82" s="22" t="s">
        <v>702</v>
      </c>
      <c r="H82" s="25" t="s">
        <v>692</v>
      </c>
      <c r="I82" s="25" t="s">
        <v>51</v>
      </c>
      <c r="J82" s="12" t="s">
        <v>108</v>
      </c>
      <c r="K82" s="12">
        <v>7924</v>
      </c>
      <c r="L82" s="16">
        <v>45329</v>
      </c>
      <c r="M82" s="23">
        <v>42521000</v>
      </c>
      <c r="N82" s="12">
        <v>81924</v>
      </c>
      <c r="O82" s="16">
        <v>45499</v>
      </c>
      <c r="P82" s="23">
        <v>40381817</v>
      </c>
      <c r="Q82" s="23">
        <v>40381817</v>
      </c>
      <c r="R82" s="16">
        <v>45492</v>
      </c>
      <c r="S82" s="16">
        <v>45497</v>
      </c>
      <c r="T82" s="16">
        <v>45516</v>
      </c>
      <c r="U82" s="16">
        <v>45631</v>
      </c>
      <c r="V82" s="24">
        <f t="shared" si="11"/>
        <v>115</v>
      </c>
      <c r="W82" s="16">
        <v>45504</v>
      </c>
      <c r="X82" s="25" t="s">
        <v>703</v>
      </c>
      <c r="Y82" s="28" t="s">
        <v>266</v>
      </c>
      <c r="Z82" s="28" t="s">
        <v>704</v>
      </c>
      <c r="AA82" s="67" t="s">
        <v>705</v>
      </c>
      <c r="AB82" s="17">
        <v>0</v>
      </c>
      <c r="AC82" s="17">
        <v>0</v>
      </c>
      <c r="AD82" s="29"/>
      <c r="AE82" s="29"/>
      <c r="AF82" s="17">
        <v>0</v>
      </c>
      <c r="AG82" s="29"/>
      <c r="AH82" s="17">
        <v>0</v>
      </c>
      <c r="AI82" s="20"/>
      <c r="AJ82" s="20">
        <v>242007417</v>
      </c>
      <c r="AK82" s="13" t="s">
        <v>706</v>
      </c>
      <c r="AL82" s="13" t="s">
        <v>287</v>
      </c>
      <c r="AM82" s="12" t="s">
        <v>56</v>
      </c>
      <c r="AN82" s="12" t="s">
        <v>286</v>
      </c>
      <c r="AO82" s="18">
        <f t="shared" si="7"/>
        <v>40381817</v>
      </c>
      <c r="AP82" s="18">
        <v>0</v>
      </c>
      <c r="AQ82" s="18">
        <f t="shared" si="8"/>
        <v>40381817</v>
      </c>
      <c r="AR82" s="19">
        <f t="shared" si="9"/>
        <v>0</v>
      </c>
      <c r="AS82" s="19">
        <f t="shared" si="10"/>
        <v>1</v>
      </c>
    </row>
    <row r="83" spans="1:45" ht="42.75" x14ac:dyDescent="0.25">
      <c r="A83" s="12">
        <v>76</v>
      </c>
      <c r="B83" s="14" t="s">
        <v>628</v>
      </c>
      <c r="C83" s="12" t="s">
        <v>629</v>
      </c>
      <c r="D83" s="22" t="s">
        <v>53</v>
      </c>
      <c r="E83" s="22" t="s">
        <v>630</v>
      </c>
      <c r="F83" s="30">
        <v>901312112</v>
      </c>
      <c r="G83" s="22" t="s">
        <v>631</v>
      </c>
      <c r="H83" s="25" t="s">
        <v>45</v>
      </c>
      <c r="I83" s="25" t="s">
        <v>81</v>
      </c>
      <c r="J83" s="12" t="s">
        <v>108</v>
      </c>
      <c r="K83" s="12">
        <v>25024</v>
      </c>
      <c r="L83" s="16">
        <v>45418</v>
      </c>
      <c r="M83" s="23">
        <v>2261000</v>
      </c>
      <c r="N83" s="12">
        <v>77424</v>
      </c>
      <c r="O83" s="16">
        <v>45496</v>
      </c>
      <c r="P83" s="23">
        <v>2261000</v>
      </c>
      <c r="Q83" s="23">
        <v>2261000</v>
      </c>
      <c r="R83" s="16" t="s">
        <v>46</v>
      </c>
      <c r="S83" s="16" t="s">
        <v>46</v>
      </c>
      <c r="T83" s="16">
        <v>45503</v>
      </c>
      <c r="U83" s="16">
        <v>45636</v>
      </c>
      <c r="V83" s="24">
        <f t="shared" si="11"/>
        <v>133</v>
      </c>
      <c r="W83" s="16">
        <v>45499</v>
      </c>
      <c r="X83" s="25" t="s">
        <v>632</v>
      </c>
      <c r="Y83" s="28" t="s">
        <v>633</v>
      </c>
      <c r="Z83" s="28" t="s">
        <v>634</v>
      </c>
      <c r="AA83" s="33" t="s">
        <v>46</v>
      </c>
      <c r="AB83" s="17">
        <v>0</v>
      </c>
      <c r="AC83" s="17">
        <v>0</v>
      </c>
      <c r="AD83" s="29"/>
      <c r="AE83" s="29"/>
      <c r="AF83" s="17">
        <v>0</v>
      </c>
      <c r="AG83" s="29"/>
      <c r="AH83" s="17">
        <v>0</v>
      </c>
      <c r="AI83" s="20"/>
      <c r="AJ83" s="20">
        <v>242007032</v>
      </c>
      <c r="AK83" s="13" t="s">
        <v>635</v>
      </c>
      <c r="AL83" s="13" t="s">
        <v>52</v>
      </c>
      <c r="AM83" s="12" t="s">
        <v>56</v>
      </c>
      <c r="AN83" s="12" t="s">
        <v>286</v>
      </c>
      <c r="AO83" s="18">
        <f t="shared" si="7"/>
        <v>2261000</v>
      </c>
      <c r="AP83" s="18">
        <v>0</v>
      </c>
      <c r="AQ83" s="18">
        <f t="shared" si="8"/>
        <v>2261000</v>
      </c>
      <c r="AR83" s="19">
        <f t="shared" si="9"/>
        <v>0</v>
      </c>
      <c r="AS83" s="19">
        <f t="shared" si="10"/>
        <v>1</v>
      </c>
    </row>
    <row r="84" spans="1:45" ht="90" x14ac:dyDescent="0.25">
      <c r="A84" s="12">
        <v>77</v>
      </c>
      <c r="B84" s="14" t="s">
        <v>707</v>
      </c>
      <c r="C84" s="12" t="s">
        <v>708</v>
      </c>
      <c r="D84" s="13" t="s">
        <v>82</v>
      </c>
      <c r="E84" s="22" t="s">
        <v>709</v>
      </c>
      <c r="F84" s="30" t="s">
        <v>710</v>
      </c>
      <c r="G84" s="22" t="s">
        <v>711</v>
      </c>
      <c r="H84" s="25" t="s">
        <v>692</v>
      </c>
      <c r="I84" s="25" t="s">
        <v>51</v>
      </c>
      <c r="J84" s="12" t="s">
        <v>108</v>
      </c>
      <c r="K84" s="12">
        <v>7624</v>
      </c>
      <c r="L84" s="16">
        <v>45329</v>
      </c>
      <c r="M84" s="23">
        <v>60744000</v>
      </c>
      <c r="N84" s="12">
        <v>86424</v>
      </c>
      <c r="O84" s="16">
        <v>45504</v>
      </c>
      <c r="P84" s="23">
        <v>59309600</v>
      </c>
      <c r="Q84" s="23">
        <v>59309600</v>
      </c>
      <c r="R84" s="16">
        <v>45496</v>
      </c>
      <c r="S84" s="16">
        <v>45504</v>
      </c>
      <c r="T84" s="16">
        <v>45518</v>
      </c>
      <c r="U84" s="16">
        <v>45631</v>
      </c>
      <c r="V84" s="24">
        <f t="shared" si="11"/>
        <v>113</v>
      </c>
      <c r="W84" s="16">
        <v>45509</v>
      </c>
      <c r="X84" s="25" t="s">
        <v>712</v>
      </c>
      <c r="Y84" s="28" t="s">
        <v>266</v>
      </c>
      <c r="Z84" s="28" t="s">
        <v>713</v>
      </c>
      <c r="AA84" s="67" t="s">
        <v>714</v>
      </c>
      <c r="AB84" s="17">
        <v>0</v>
      </c>
      <c r="AC84" s="17">
        <v>0</v>
      </c>
      <c r="AD84" s="29"/>
      <c r="AE84" s="29"/>
      <c r="AF84" s="17">
        <v>0</v>
      </c>
      <c r="AG84" s="29"/>
      <c r="AH84" s="17">
        <v>0</v>
      </c>
      <c r="AI84" s="20"/>
      <c r="AJ84" s="20">
        <v>242007485</v>
      </c>
      <c r="AK84" s="13" t="s">
        <v>318</v>
      </c>
      <c r="AL84" s="13" t="s">
        <v>287</v>
      </c>
      <c r="AM84" s="12" t="s">
        <v>56</v>
      </c>
      <c r="AN84" s="12" t="s">
        <v>286</v>
      </c>
      <c r="AO84" s="18">
        <f t="shared" ref="AO84:AO88" si="12">+Q84+AF84-AH84</f>
        <v>59309600</v>
      </c>
      <c r="AP84" s="18">
        <v>0</v>
      </c>
      <c r="AQ84" s="18">
        <f t="shared" si="8"/>
        <v>59309600</v>
      </c>
      <c r="AR84" s="19">
        <f t="shared" si="9"/>
        <v>0</v>
      </c>
      <c r="AS84" s="19">
        <f t="shared" si="10"/>
        <v>1</v>
      </c>
    </row>
    <row r="85" spans="1:45" ht="75" x14ac:dyDescent="0.25">
      <c r="A85" s="12">
        <v>78</v>
      </c>
      <c r="B85" s="14" t="s">
        <v>715</v>
      </c>
      <c r="C85" s="12" t="s">
        <v>716</v>
      </c>
      <c r="D85" s="22" t="s">
        <v>53</v>
      </c>
      <c r="E85" s="22" t="s">
        <v>717</v>
      </c>
      <c r="F85" s="30" t="s">
        <v>718</v>
      </c>
      <c r="G85" s="22" t="s">
        <v>719</v>
      </c>
      <c r="H85" s="25" t="s">
        <v>78</v>
      </c>
      <c r="I85" s="25" t="s">
        <v>81</v>
      </c>
      <c r="J85" s="12" t="s">
        <v>108</v>
      </c>
      <c r="K85" s="12">
        <v>25224</v>
      </c>
      <c r="L85" s="16">
        <v>45419</v>
      </c>
      <c r="M85" s="23">
        <v>30210270</v>
      </c>
      <c r="N85" s="12">
        <v>86724</v>
      </c>
      <c r="O85" s="16">
        <v>45506</v>
      </c>
      <c r="P85" s="23">
        <v>30210270</v>
      </c>
      <c r="Q85" s="23">
        <v>30210270</v>
      </c>
      <c r="R85" s="16">
        <v>45499</v>
      </c>
      <c r="S85" s="16">
        <v>45505</v>
      </c>
      <c r="T85" s="16">
        <v>45519</v>
      </c>
      <c r="U85" s="16">
        <v>45579</v>
      </c>
      <c r="V85" s="24">
        <f t="shared" si="11"/>
        <v>60</v>
      </c>
      <c r="W85" s="16">
        <v>45516</v>
      </c>
      <c r="X85" s="25" t="s">
        <v>720</v>
      </c>
      <c r="Y85" s="28" t="s">
        <v>721</v>
      </c>
      <c r="Z85" s="28" t="s">
        <v>722</v>
      </c>
      <c r="AA85" s="67" t="s">
        <v>723</v>
      </c>
      <c r="AB85" s="17">
        <v>0</v>
      </c>
      <c r="AC85" s="17">
        <v>0</v>
      </c>
      <c r="AD85" s="29"/>
      <c r="AE85" s="29"/>
      <c r="AF85" s="17">
        <v>0</v>
      </c>
      <c r="AG85" s="29"/>
      <c r="AH85" s="17">
        <v>0</v>
      </c>
      <c r="AI85" s="20"/>
      <c r="AJ85" s="20">
        <v>242007629</v>
      </c>
      <c r="AK85" s="13" t="s">
        <v>55</v>
      </c>
      <c r="AL85" s="13" t="s">
        <v>48</v>
      </c>
      <c r="AM85" s="12" t="s">
        <v>56</v>
      </c>
      <c r="AN85" s="12" t="s">
        <v>286</v>
      </c>
      <c r="AO85" s="18">
        <f t="shared" si="12"/>
        <v>30210270</v>
      </c>
      <c r="AP85" s="18">
        <v>0</v>
      </c>
      <c r="AQ85" s="18">
        <f t="shared" si="8"/>
        <v>30210270</v>
      </c>
      <c r="AR85" s="19">
        <f t="shared" si="9"/>
        <v>0</v>
      </c>
      <c r="AS85" s="19">
        <f t="shared" si="10"/>
        <v>1</v>
      </c>
    </row>
    <row r="86" spans="1:45" ht="90" x14ac:dyDescent="0.25">
      <c r="A86" s="12">
        <v>79</v>
      </c>
      <c r="B86" s="14" t="s">
        <v>724</v>
      </c>
      <c r="C86" s="12" t="s">
        <v>725</v>
      </c>
      <c r="D86" s="13" t="s">
        <v>82</v>
      </c>
      <c r="E86" s="22" t="s">
        <v>726</v>
      </c>
      <c r="F86" s="30" t="s">
        <v>701</v>
      </c>
      <c r="G86" s="22" t="s">
        <v>727</v>
      </c>
      <c r="H86" s="25" t="s">
        <v>692</v>
      </c>
      <c r="I86" s="25" t="s">
        <v>51</v>
      </c>
      <c r="J86" s="12" t="s">
        <v>108</v>
      </c>
      <c r="K86" s="12">
        <v>7724</v>
      </c>
      <c r="L86" s="16">
        <v>45329</v>
      </c>
      <c r="M86" s="23">
        <v>41913000</v>
      </c>
      <c r="N86" s="12">
        <v>87024</v>
      </c>
      <c r="O86" s="16">
        <v>45506</v>
      </c>
      <c r="P86" s="23">
        <v>41913000</v>
      </c>
      <c r="Q86" s="23">
        <v>39800621</v>
      </c>
      <c r="R86" s="16">
        <v>45502</v>
      </c>
      <c r="S86" s="16">
        <v>45505</v>
      </c>
      <c r="T86" s="16">
        <v>45525</v>
      </c>
      <c r="U86" s="16">
        <v>45631</v>
      </c>
      <c r="V86" s="24">
        <f t="shared" si="11"/>
        <v>106</v>
      </c>
      <c r="W86" s="16">
        <v>45516</v>
      </c>
      <c r="X86" s="25" t="s">
        <v>728</v>
      </c>
      <c r="Y86" s="28" t="s">
        <v>266</v>
      </c>
      <c r="Z86" s="28" t="s">
        <v>729</v>
      </c>
      <c r="AA86" s="67" t="s">
        <v>730</v>
      </c>
      <c r="AB86" s="17">
        <v>0</v>
      </c>
      <c r="AC86" s="17">
        <v>0</v>
      </c>
      <c r="AD86" s="29"/>
      <c r="AE86" s="29"/>
      <c r="AF86" s="17">
        <v>0</v>
      </c>
      <c r="AG86" s="29"/>
      <c r="AH86" s="17">
        <v>0</v>
      </c>
      <c r="AI86" s="20"/>
      <c r="AJ86" s="20">
        <v>242007648</v>
      </c>
      <c r="AK86" s="13" t="s">
        <v>294</v>
      </c>
      <c r="AL86" s="13" t="s">
        <v>48</v>
      </c>
      <c r="AM86" s="12" t="s">
        <v>56</v>
      </c>
      <c r="AN86" s="12" t="s">
        <v>286</v>
      </c>
      <c r="AO86" s="18">
        <f t="shared" si="12"/>
        <v>39800621</v>
      </c>
      <c r="AP86" s="18">
        <v>0</v>
      </c>
      <c r="AQ86" s="18">
        <f t="shared" si="8"/>
        <v>39800621</v>
      </c>
      <c r="AR86" s="19">
        <f t="shared" si="9"/>
        <v>0</v>
      </c>
      <c r="AS86" s="19">
        <f t="shared" si="10"/>
        <v>1</v>
      </c>
    </row>
    <row r="87" spans="1:45" ht="90" x14ac:dyDescent="0.25">
      <c r="A87" s="12">
        <v>80</v>
      </c>
      <c r="B87" s="14" t="s">
        <v>731</v>
      </c>
      <c r="C87" s="12" t="s">
        <v>732</v>
      </c>
      <c r="D87" s="13" t="s">
        <v>57</v>
      </c>
      <c r="E87" s="22" t="s">
        <v>733</v>
      </c>
      <c r="F87" s="30" t="s">
        <v>690</v>
      </c>
      <c r="G87" s="22" t="s">
        <v>734</v>
      </c>
      <c r="H87" s="25" t="s">
        <v>692</v>
      </c>
      <c r="I87" s="25" t="s">
        <v>51</v>
      </c>
      <c r="J87" s="12" t="s">
        <v>108</v>
      </c>
      <c r="K87" s="12">
        <v>28824</v>
      </c>
      <c r="L87" s="16">
        <v>45439</v>
      </c>
      <c r="M87" s="23">
        <v>97340000</v>
      </c>
      <c r="N87" s="12">
        <v>87624</v>
      </c>
      <c r="O87" s="16">
        <v>45510</v>
      </c>
      <c r="P87" s="23">
        <v>91065000</v>
      </c>
      <c r="Q87" s="23">
        <v>91065000</v>
      </c>
      <c r="R87" s="16">
        <v>45502</v>
      </c>
      <c r="S87" s="16">
        <v>45506</v>
      </c>
      <c r="T87" s="16">
        <v>45516</v>
      </c>
      <c r="U87" s="16">
        <v>45631</v>
      </c>
      <c r="V87" s="24">
        <f t="shared" si="11"/>
        <v>115</v>
      </c>
      <c r="W87" s="16">
        <v>45510</v>
      </c>
      <c r="X87" s="25" t="s">
        <v>735</v>
      </c>
      <c r="Y87" s="28" t="s">
        <v>736</v>
      </c>
      <c r="Z87" s="28" t="s">
        <v>737</v>
      </c>
      <c r="AA87" s="67" t="s">
        <v>738</v>
      </c>
      <c r="AB87" s="17">
        <v>0</v>
      </c>
      <c r="AC87" s="17">
        <v>0</v>
      </c>
      <c r="AD87" s="29"/>
      <c r="AE87" s="29"/>
      <c r="AF87" s="17">
        <v>0</v>
      </c>
      <c r="AG87" s="29"/>
      <c r="AH87" s="17">
        <v>0</v>
      </c>
      <c r="AI87" s="20"/>
      <c r="AJ87" s="20">
        <v>242007434</v>
      </c>
      <c r="AK87" s="13" t="s">
        <v>383</v>
      </c>
      <c r="AL87" s="13" t="s">
        <v>287</v>
      </c>
      <c r="AM87" s="12" t="s">
        <v>56</v>
      </c>
      <c r="AN87" s="12" t="s">
        <v>286</v>
      </c>
      <c r="AO87" s="18">
        <f t="shared" si="12"/>
        <v>91065000</v>
      </c>
      <c r="AP87" s="18">
        <v>0</v>
      </c>
      <c r="AQ87" s="18">
        <f t="shared" si="8"/>
        <v>91065000</v>
      </c>
      <c r="AR87" s="19">
        <f t="shared" si="9"/>
        <v>0</v>
      </c>
      <c r="AS87" s="19">
        <f t="shared" si="10"/>
        <v>1</v>
      </c>
    </row>
    <row r="88" spans="1:45" ht="75" x14ac:dyDescent="0.25">
      <c r="A88" s="12">
        <v>81</v>
      </c>
      <c r="B88" s="14" t="s">
        <v>739</v>
      </c>
      <c r="C88" s="12" t="s">
        <v>740</v>
      </c>
      <c r="D88" s="13" t="s">
        <v>57</v>
      </c>
      <c r="E88" s="22" t="s">
        <v>741</v>
      </c>
      <c r="F88" s="30">
        <v>39631376</v>
      </c>
      <c r="G88" s="22" t="s">
        <v>742</v>
      </c>
      <c r="H88" s="12" t="s">
        <v>50</v>
      </c>
      <c r="I88" s="25" t="s">
        <v>51</v>
      </c>
      <c r="J88" s="12" t="s">
        <v>108</v>
      </c>
      <c r="K88" s="12">
        <v>36024</v>
      </c>
      <c r="L88" s="16">
        <v>45509</v>
      </c>
      <c r="M88" s="23">
        <v>30000000</v>
      </c>
      <c r="N88" s="12">
        <v>96024</v>
      </c>
      <c r="O88" s="16">
        <v>45526</v>
      </c>
      <c r="P88" s="23">
        <v>28000000</v>
      </c>
      <c r="Q88" s="23">
        <v>28000000</v>
      </c>
      <c r="R88" s="16">
        <v>45524</v>
      </c>
      <c r="S88" s="16">
        <v>45524</v>
      </c>
      <c r="T88" s="16">
        <v>45527</v>
      </c>
      <c r="U88" s="16">
        <v>45633</v>
      </c>
      <c r="V88" s="24">
        <f t="shared" si="11"/>
        <v>106</v>
      </c>
      <c r="W88" s="16">
        <v>45527</v>
      </c>
      <c r="X88" s="25" t="s">
        <v>743</v>
      </c>
      <c r="Y88" s="28">
        <v>45842</v>
      </c>
      <c r="Z88" s="28" t="s">
        <v>744</v>
      </c>
      <c r="AA88" s="67" t="s">
        <v>745</v>
      </c>
      <c r="AB88" s="17">
        <v>0</v>
      </c>
      <c r="AC88" s="17">
        <v>0</v>
      </c>
      <c r="AD88" s="29"/>
      <c r="AE88" s="29"/>
      <c r="AF88" s="17">
        <v>0</v>
      </c>
      <c r="AG88" s="29"/>
      <c r="AH88" s="17">
        <v>0</v>
      </c>
      <c r="AI88" s="20"/>
      <c r="AJ88" s="20">
        <v>242007972</v>
      </c>
      <c r="AK88" s="13" t="s">
        <v>87</v>
      </c>
      <c r="AL88" s="13" t="s">
        <v>52</v>
      </c>
      <c r="AM88" s="12" t="s">
        <v>49</v>
      </c>
      <c r="AN88" s="12" t="s">
        <v>286</v>
      </c>
      <c r="AO88" s="18">
        <f t="shared" si="12"/>
        <v>28000000</v>
      </c>
      <c r="AP88" s="18">
        <v>0</v>
      </c>
      <c r="AQ88" s="18">
        <f t="shared" si="8"/>
        <v>28000000</v>
      </c>
      <c r="AR88" s="19">
        <f t="shared" si="9"/>
        <v>0</v>
      </c>
      <c r="AS88" s="19">
        <f t="shared" si="10"/>
        <v>1</v>
      </c>
    </row>
    <row r="89" spans="1:45" ht="20.25" x14ac:dyDescent="0.25">
      <c r="AG89" s="26"/>
    </row>
  </sheetData>
  <mergeCells count="6">
    <mergeCell ref="M2:P2"/>
    <mergeCell ref="K3:L4"/>
    <mergeCell ref="M3:P4"/>
    <mergeCell ref="B2:E4"/>
    <mergeCell ref="F2:J4"/>
    <mergeCell ref="K2:L2"/>
  </mergeCells>
  <hyperlinks>
    <hyperlink ref="AA8" r:id="rId1"/>
    <hyperlink ref="AA9" r:id="rId2"/>
    <hyperlink ref="AA10" r:id="rId3"/>
    <hyperlink ref="AA11" r:id="rId4"/>
    <hyperlink ref="AA12" r:id="rId5"/>
    <hyperlink ref="AA13" r:id="rId6"/>
    <hyperlink ref="AA14" r:id="rId7"/>
    <hyperlink ref="AA15" r:id="rId8"/>
    <hyperlink ref="AA16" r:id="rId9"/>
    <hyperlink ref="AA18" r:id="rId10"/>
    <hyperlink ref="AA20" r:id="rId11"/>
    <hyperlink ref="AA7" r:id="rId12"/>
    <hyperlink ref="AA26" r:id="rId13"/>
    <hyperlink ref="AA23" r:id="rId14"/>
    <hyperlink ref="AA21" r:id="rId15"/>
    <hyperlink ref="AA24" r:id="rId16"/>
    <hyperlink ref="AA25" r:id="rId17"/>
    <hyperlink ref="AA27" r:id="rId18"/>
    <hyperlink ref="AA29" r:id="rId19"/>
    <hyperlink ref="AA30" r:id="rId20"/>
    <hyperlink ref="AA32" r:id="rId21"/>
    <hyperlink ref="AA34" r:id="rId22"/>
    <hyperlink ref="AA36" r:id="rId23"/>
    <hyperlink ref="AA37" r:id="rId24"/>
    <hyperlink ref="AA31" r:id="rId25"/>
    <hyperlink ref="AA38" r:id="rId26"/>
    <hyperlink ref="AA40" r:id="rId27"/>
    <hyperlink ref="AA42" r:id="rId28"/>
    <hyperlink ref="AA44" r:id="rId29"/>
    <hyperlink ref="AA39" r:id="rId30"/>
    <hyperlink ref="AA41" r:id="rId31"/>
    <hyperlink ref="AA46" r:id="rId32"/>
    <hyperlink ref="AA43" r:id="rId33"/>
    <hyperlink ref="AA47" r:id="rId34"/>
    <hyperlink ref="AA48" r:id="rId35"/>
    <hyperlink ref="AA49" r:id="rId36"/>
    <hyperlink ref="AA50" r:id="rId37"/>
    <hyperlink ref="AA54" r:id="rId38"/>
    <hyperlink ref="AA56" r:id="rId39"/>
    <hyperlink ref="AA28" r:id="rId40"/>
    <hyperlink ref="AA35" r:id="rId41"/>
    <hyperlink ref="AA45" r:id="rId42"/>
    <hyperlink ref="AA53" r:id="rId43"/>
    <hyperlink ref="AA51" r:id="rId44"/>
    <hyperlink ref="AA57" r:id="rId45"/>
    <hyperlink ref="AA55" r:id="rId46"/>
    <hyperlink ref="AA60" r:id="rId47"/>
    <hyperlink ref="AA61" r:id="rId48"/>
    <hyperlink ref="AA62" r:id="rId49"/>
    <hyperlink ref="AA64" r:id="rId50"/>
    <hyperlink ref="AA59" r:id="rId51"/>
    <hyperlink ref="AA65" r:id="rId52"/>
    <hyperlink ref="AA67" r:id="rId53"/>
    <hyperlink ref="AA70" r:id="rId54"/>
    <hyperlink ref="AA66" r:id="rId55"/>
    <hyperlink ref="AA68" r:id="rId56"/>
    <hyperlink ref="AA76" r:id="rId57"/>
    <hyperlink ref="AA72" r:id="rId58"/>
    <hyperlink ref="AA73" r:id="rId59"/>
    <hyperlink ref="AA77" r:id="rId60"/>
    <hyperlink ref="AA78" r:id="rId61"/>
    <hyperlink ref="AA79" r:id="rId62"/>
    <hyperlink ref="AA80" r:id="rId63"/>
    <hyperlink ref="AA81" r:id="rId64"/>
    <hyperlink ref="AA82" r:id="rId65"/>
    <hyperlink ref="AA84" r:id="rId66"/>
    <hyperlink ref="AA85" r:id="rId67"/>
    <hyperlink ref="AA86" r:id="rId68"/>
    <hyperlink ref="AA87" r:id="rId69"/>
    <hyperlink ref="AA71" r:id="rId70"/>
    <hyperlink ref="AA88" r:id="rId71"/>
  </hyperlinks>
  <pageMargins left="0.7" right="0.7" top="0.75" bottom="0.75" header="0.3" footer="0.3"/>
  <pageSetup orientation="portrait" r:id="rId72"/>
  <drawing r:id="rId7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Alonso Peña Fonseca</dc:creator>
  <cp:lastModifiedBy>Fabio Alonso Peña Fonseca</cp:lastModifiedBy>
  <dcterms:created xsi:type="dcterms:W3CDTF">2023-02-28T21:27:17Z</dcterms:created>
  <dcterms:modified xsi:type="dcterms:W3CDTF">2024-09-02T16:19:56Z</dcterms:modified>
</cp:coreProperties>
</file>